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300" windowWidth="14052" windowHeight="6360"/>
  </bookViews>
  <sheets>
    <sheet name="MD" sheetId="1" r:id="rId1"/>
  </sheets>
  <calcPr calcId="145621" calcMode="manual"/>
</workbook>
</file>

<file path=xl/calcChain.xml><?xml version="1.0" encoding="utf-8"?>
<calcChain xmlns="http://schemas.openxmlformats.org/spreadsheetml/2006/main">
  <c r="DI25" i="1" l="1"/>
  <c r="DH25" i="1"/>
  <c r="DE25" i="1"/>
  <c r="DK25" i="1" s="1"/>
  <c r="CJ25" i="1"/>
  <c r="CI25" i="1"/>
  <c r="CH25" i="1"/>
  <c r="CG25" i="1"/>
  <c r="CF25" i="1"/>
  <c r="CE25" i="1"/>
  <c r="CD25" i="1"/>
  <c r="CC25" i="1"/>
  <c r="CB25" i="1"/>
  <c r="DF25" i="1" s="1"/>
  <c r="DL25" i="1" s="1"/>
  <c r="CA25" i="1"/>
  <c r="BP25" i="1"/>
  <c r="BQ25" i="1" s="1"/>
  <c r="BN25" i="1"/>
  <c r="DJ25" i="1" s="1"/>
  <c r="BK25" i="1"/>
  <c r="DG25" i="1" s="1"/>
  <c r="DH24" i="1"/>
  <c r="CJ24" i="1"/>
  <c r="CI24" i="1"/>
  <c r="CH24" i="1"/>
  <c r="CG24" i="1"/>
  <c r="CF24" i="1"/>
  <c r="CE24" i="1"/>
  <c r="DI24" i="1" s="1"/>
  <c r="CD24" i="1"/>
  <c r="CC24" i="1"/>
  <c r="CB24" i="1"/>
  <c r="DF24" i="1" s="1"/>
  <c r="CA24" i="1"/>
  <c r="DE24" i="1" s="1"/>
  <c r="DK24" i="1" s="1"/>
  <c r="BP24" i="1"/>
  <c r="BQ24" i="1" s="1"/>
  <c r="BN24" i="1"/>
  <c r="DJ24" i="1" s="1"/>
  <c r="BK24" i="1"/>
  <c r="DG24" i="1" s="1"/>
  <c r="DM24" i="1" s="1"/>
  <c r="DJ23" i="1"/>
  <c r="DF23" i="1"/>
  <c r="CJ23" i="1"/>
  <c r="CI23" i="1"/>
  <c r="CH23" i="1"/>
  <c r="CG23" i="1"/>
  <c r="CF23" i="1"/>
  <c r="CE23" i="1"/>
  <c r="DI23" i="1" s="1"/>
  <c r="CD23" i="1"/>
  <c r="DH23" i="1" s="1"/>
  <c r="CC23" i="1"/>
  <c r="CB23" i="1"/>
  <c r="CA23" i="1"/>
  <c r="DE23" i="1" s="1"/>
  <c r="BQ23" i="1"/>
  <c r="BP23" i="1"/>
  <c r="BN23" i="1"/>
  <c r="BK23" i="1"/>
  <c r="DG23" i="1" s="1"/>
  <c r="DM23" i="1" s="1"/>
  <c r="DJ22" i="1"/>
  <c r="DI22" i="1"/>
  <c r="DF22" i="1"/>
  <c r="DL22" i="1" s="1"/>
  <c r="DE22" i="1"/>
  <c r="DK22" i="1" s="1"/>
  <c r="CJ22" i="1"/>
  <c r="CI22" i="1"/>
  <c r="CH22" i="1"/>
  <c r="CG22" i="1"/>
  <c r="CF22" i="1"/>
  <c r="CE22" i="1"/>
  <c r="CD22" i="1"/>
  <c r="DH22" i="1" s="1"/>
  <c r="CC22" i="1"/>
  <c r="CB22" i="1"/>
  <c r="CA22" i="1"/>
  <c r="BP22" i="1"/>
  <c r="BQ22" i="1" s="1"/>
  <c r="BN22" i="1"/>
  <c r="BK22" i="1"/>
  <c r="DG22" i="1" s="1"/>
  <c r="DM22" i="1" s="1"/>
  <c r="DI21" i="1"/>
  <c r="DH21" i="1"/>
  <c r="DE21" i="1"/>
  <c r="DK21" i="1" s="1"/>
  <c r="CJ21" i="1"/>
  <c r="CI21" i="1"/>
  <c r="CH21" i="1"/>
  <c r="CG21" i="1"/>
  <c r="CF21" i="1"/>
  <c r="CE21" i="1"/>
  <c r="CD21" i="1"/>
  <c r="CC21" i="1"/>
  <c r="CB21" i="1"/>
  <c r="DF21" i="1" s="1"/>
  <c r="DL21" i="1" s="1"/>
  <c r="CA21" i="1"/>
  <c r="BP21" i="1"/>
  <c r="BQ21" i="1" s="1"/>
  <c r="BN21" i="1"/>
  <c r="DJ21" i="1" s="1"/>
  <c r="BK21" i="1"/>
  <c r="DG21" i="1" s="1"/>
  <c r="DM21" i="1" s="1"/>
  <c r="DH20" i="1"/>
  <c r="CJ20" i="1"/>
  <c r="CI20" i="1"/>
  <c r="CH20" i="1"/>
  <c r="CG20" i="1"/>
  <c r="CF20" i="1"/>
  <c r="CE20" i="1"/>
  <c r="DI20" i="1" s="1"/>
  <c r="CD20" i="1"/>
  <c r="CC20" i="1"/>
  <c r="CB20" i="1"/>
  <c r="DF20" i="1" s="1"/>
  <c r="CA20" i="1"/>
  <c r="DE20" i="1" s="1"/>
  <c r="DK20" i="1" s="1"/>
  <c r="BP20" i="1"/>
  <c r="BQ20" i="1" s="1"/>
  <c r="BN20" i="1"/>
  <c r="DJ20" i="1" s="1"/>
  <c r="BK20" i="1"/>
  <c r="DG20" i="1" s="1"/>
  <c r="DM20" i="1" s="1"/>
  <c r="DJ19" i="1"/>
  <c r="DF19" i="1"/>
  <c r="DL19" i="1" s="1"/>
  <c r="CJ19" i="1"/>
  <c r="CI19" i="1"/>
  <c r="CH19" i="1"/>
  <c r="CG19" i="1"/>
  <c r="CF19" i="1"/>
  <c r="CE19" i="1"/>
  <c r="DI19" i="1" s="1"/>
  <c r="CD19" i="1"/>
  <c r="DH19" i="1" s="1"/>
  <c r="CC19" i="1"/>
  <c r="CB19" i="1"/>
  <c r="CA19" i="1"/>
  <c r="DE19" i="1" s="1"/>
  <c r="BQ19" i="1"/>
  <c r="BP19" i="1"/>
  <c r="BN19" i="1"/>
  <c r="BK19" i="1"/>
  <c r="DG19" i="1" s="1"/>
  <c r="DM19" i="1" s="1"/>
  <c r="DI18" i="1"/>
  <c r="DE18" i="1"/>
  <c r="DK18" i="1" s="1"/>
  <c r="CJ18" i="1"/>
  <c r="CI18" i="1"/>
  <c r="CH18" i="1"/>
  <c r="CG18" i="1"/>
  <c r="CF18" i="1"/>
  <c r="CE18" i="1"/>
  <c r="CD18" i="1"/>
  <c r="DH18" i="1" s="1"/>
  <c r="CC18" i="1"/>
  <c r="CB18" i="1"/>
  <c r="DF18" i="1" s="1"/>
  <c r="DL18" i="1" s="1"/>
  <c r="CA18" i="1"/>
  <c r="BP18" i="1"/>
  <c r="BQ18" i="1" s="1"/>
  <c r="BN18" i="1"/>
  <c r="DJ18" i="1" s="1"/>
  <c r="BK18" i="1"/>
  <c r="DG18" i="1" s="1"/>
  <c r="DH17" i="1"/>
  <c r="CJ17" i="1"/>
  <c r="CI17" i="1"/>
  <c r="CH17" i="1"/>
  <c r="CG17" i="1"/>
  <c r="CF17" i="1"/>
  <c r="CE17" i="1"/>
  <c r="DI17" i="1" s="1"/>
  <c r="CD17" i="1"/>
  <c r="CC17" i="1"/>
  <c r="CB17" i="1"/>
  <c r="DF17" i="1" s="1"/>
  <c r="CA17" i="1"/>
  <c r="DE17" i="1" s="1"/>
  <c r="DK17" i="1" s="1"/>
  <c r="BP17" i="1"/>
  <c r="BQ17" i="1" s="1"/>
  <c r="BN17" i="1"/>
  <c r="DJ17" i="1" s="1"/>
  <c r="BK17" i="1"/>
  <c r="DG17" i="1" s="1"/>
  <c r="DM17" i="1" s="1"/>
  <c r="CJ16" i="1"/>
  <c r="CI16" i="1"/>
  <c r="CH16" i="1"/>
  <c r="CG16" i="1"/>
  <c r="CF16" i="1"/>
  <c r="CE16" i="1"/>
  <c r="DI16" i="1" s="1"/>
  <c r="CD16" i="1"/>
  <c r="DH16" i="1" s="1"/>
  <c r="CC16" i="1"/>
  <c r="CB16" i="1"/>
  <c r="DF16" i="1" s="1"/>
  <c r="DL16" i="1" s="1"/>
  <c r="CA16" i="1"/>
  <c r="DE16" i="1" s="1"/>
  <c r="BP16" i="1"/>
  <c r="BQ16" i="1" s="1"/>
  <c r="BN16" i="1"/>
  <c r="DJ16" i="1" s="1"/>
  <c r="BK16" i="1"/>
  <c r="DG16" i="1" s="1"/>
  <c r="DM16" i="1" s="1"/>
  <c r="DJ15" i="1"/>
  <c r="DI15" i="1"/>
  <c r="DF15" i="1"/>
  <c r="DL15" i="1" s="1"/>
  <c r="DE15" i="1"/>
  <c r="DK15" i="1" s="1"/>
  <c r="CJ15" i="1"/>
  <c r="CI15" i="1"/>
  <c r="CH15" i="1"/>
  <c r="CG15" i="1"/>
  <c r="CF15" i="1"/>
  <c r="CE15" i="1"/>
  <c r="CD15" i="1"/>
  <c r="DH15" i="1" s="1"/>
  <c r="CC15" i="1"/>
  <c r="CB15" i="1"/>
  <c r="CA15" i="1"/>
  <c r="BQ15" i="1"/>
  <c r="BP15" i="1"/>
  <c r="BN15" i="1"/>
  <c r="BK15" i="1"/>
  <c r="DG15" i="1" s="1"/>
  <c r="DM15" i="1" s="1"/>
  <c r="DI14" i="1"/>
  <c r="DH14" i="1"/>
  <c r="DE14" i="1"/>
  <c r="DK14" i="1" s="1"/>
  <c r="CJ14" i="1"/>
  <c r="CI14" i="1"/>
  <c r="CH14" i="1"/>
  <c r="CG14" i="1"/>
  <c r="CF14" i="1"/>
  <c r="CE14" i="1"/>
  <c r="CD14" i="1"/>
  <c r="CC14" i="1"/>
  <c r="CB14" i="1"/>
  <c r="DF14" i="1" s="1"/>
  <c r="DL14" i="1" s="1"/>
  <c r="CA14" i="1"/>
  <c r="BP14" i="1"/>
  <c r="BQ14" i="1" s="1"/>
  <c r="BN14" i="1"/>
  <c r="DJ14" i="1" s="1"/>
  <c r="BK14" i="1"/>
  <c r="DG14" i="1" s="1"/>
  <c r="DM14" i="1" s="1"/>
  <c r="DH13" i="1"/>
  <c r="CJ13" i="1"/>
  <c r="CI13" i="1"/>
  <c r="CH13" i="1"/>
  <c r="CG13" i="1"/>
  <c r="CF13" i="1"/>
  <c r="CE13" i="1"/>
  <c r="DI13" i="1" s="1"/>
  <c r="CD13" i="1"/>
  <c r="CC13" i="1"/>
  <c r="CB13" i="1"/>
  <c r="DF13" i="1" s="1"/>
  <c r="DL13" i="1" s="1"/>
  <c r="CA13" i="1"/>
  <c r="DE13" i="1" s="1"/>
  <c r="DK13" i="1" s="1"/>
  <c r="BQ13" i="1"/>
  <c r="BP13" i="1"/>
  <c r="BN13" i="1"/>
  <c r="DJ13" i="1" s="1"/>
  <c r="BK13" i="1"/>
  <c r="DG13" i="1" s="1"/>
  <c r="DJ12" i="1"/>
  <c r="DF12" i="1"/>
  <c r="DL12" i="1" s="1"/>
  <c r="CJ12" i="1"/>
  <c r="CI12" i="1"/>
  <c r="CH12" i="1"/>
  <c r="CG12" i="1"/>
  <c r="CF12" i="1"/>
  <c r="CE12" i="1"/>
  <c r="DI12" i="1" s="1"/>
  <c r="CD12" i="1"/>
  <c r="DH12" i="1" s="1"/>
  <c r="CC12" i="1"/>
  <c r="CB12" i="1"/>
  <c r="CA12" i="1"/>
  <c r="DE12" i="1" s="1"/>
  <c r="BQ12" i="1"/>
  <c r="BP12" i="1"/>
  <c r="BN12" i="1"/>
  <c r="BK12" i="1"/>
  <c r="DG12" i="1" s="1"/>
  <c r="DM12" i="1" s="1"/>
  <c r="DJ11" i="1"/>
  <c r="DI11" i="1"/>
  <c r="DF11" i="1"/>
  <c r="DL11" i="1" s="1"/>
  <c r="DE11" i="1"/>
  <c r="CJ11" i="1"/>
  <c r="CI11" i="1"/>
  <c r="CH11" i="1"/>
  <c r="CG11" i="1"/>
  <c r="CF11" i="1"/>
  <c r="CE11" i="1"/>
  <c r="CD11" i="1"/>
  <c r="DH11" i="1" s="1"/>
  <c r="CC11" i="1"/>
  <c r="CB11" i="1"/>
  <c r="CA11" i="1"/>
  <c r="BQ11" i="1"/>
  <c r="BP11" i="1"/>
  <c r="BN11" i="1"/>
  <c r="BK11" i="1"/>
  <c r="DG11" i="1" s="1"/>
  <c r="DM11" i="1" s="1"/>
  <c r="DI10" i="1"/>
  <c r="DH10" i="1"/>
  <c r="DE10" i="1"/>
  <c r="DK10" i="1" s="1"/>
  <c r="CJ10" i="1"/>
  <c r="CI10" i="1"/>
  <c r="CH10" i="1"/>
  <c r="CG10" i="1"/>
  <c r="CF10" i="1"/>
  <c r="CE10" i="1"/>
  <c r="CD10" i="1"/>
  <c r="CC10" i="1"/>
  <c r="CB10" i="1"/>
  <c r="DF10" i="1" s="1"/>
  <c r="DL10" i="1" s="1"/>
  <c r="CA10" i="1"/>
  <c r="BP10" i="1"/>
  <c r="BQ10" i="1" s="1"/>
  <c r="BN10" i="1"/>
  <c r="DJ10" i="1" s="1"/>
  <c r="BK10" i="1"/>
  <c r="DG10" i="1" s="1"/>
  <c r="DM10" i="1" s="1"/>
  <c r="DH9" i="1"/>
  <c r="CJ9" i="1"/>
  <c r="CI9" i="1"/>
  <c r="CH9" i="1"/>
  <c r="CG9" i="1"/>
  <c r="CF9" i="1"/>
  <c r="CE9" i="1"/>
  <c r="DI9" i="1" s="1"/>
  <c r="CD9" i="1"/>
  <c r="CC9" i="1"/>
  <c r="CB9" i="1"/>
  <c r="DF9" i="1" s="1"/>
  <c r="CA9" i="1"/>
  <c r="DE9" i="1" s="1"/>
  <c r="DK9" i="1" s="1"/>
  <c r="BQ9" i="1"/>
  <c r="BP9" i="1"/>
  <c r="BN9" i="1"/>
  <c r="DJ9" i="1" s="1"/>
  <c r="BK9" i="1"/>
  <c r="DG9" i="1" s="1"/>
  <c r="DM9" i="1" s="1"/>
  <c r="DJ8" i="1"/>
  <c r="DF8" i="1"/>
  <c r="DL8" i="1" s="1"/>
  <c r="CJ8" i="1"/>
  <c r="CI8" i="1"/>
  <c r="CH8" i="1"/>
  <c r="CG8" i="1"/>
  <c r="CF8" i="1"/>
  <c r="CE8" i="1"/>
  <c r="DI8" i="1" s="1"/>
  <c r="CD8" i="1"/>
  <c r="DH8" i="1" s="1"/>
  <c r="CC8" i="1"/>
  <c r="CB8" i="1"/>
  <c r="CA8" i="1"/>
  <c r="DE8" i="1" s="1"/>
  <c r="DK8" i="1" s="1"/>
  <c r="BQ8" i="1"/>
  <c r="BP8" i="1"/>
  <c r="BN8" i="1"/>
  <c r="BK8" i="1"/>
  <c r="DG8" i="1" s="1"/>
  <c r="DM8" i="1" s="1"/>
  <c r="DJ7" i="1"/>
  <c r="DI7" i="1"/>
  <c r="DF7" i="1"/>
  <c r="DL7" i="1" s="1"/>
  <c r="DE7" i="1"/>
  <c r="DK7" i="1" s="1"/>
  <c r="CJ7" i="1"/>
  <c r="CI7" i="1"/>
  <c r="CH7" i="1"/>
  <c r="CG7" i="1"/>
  <c r="CF7" i="1"/>
  <c r="CE7" i="1"/>
  <c r="CD7" i="1"/>
  <c r="DH7" i="1" s="1"/>
  <c r="CC7" i="1"/>
  <c r="CB7" i="1"/>
  <c r="CA7" i="1"/>
  <c r="BQ7" i="1"/>
  <c r="BP7" i="1"/>
  <c r="BN7" i="1"/>
  <c r="BK7" i="1"/>
  <c r="DG7" i="1" s="1"/>
  <c r="DM7" i="1" s="1"/>
  <c r="DI6" i="1"/>
  <c r="DH6" i="1"/>
  <c r="DE6" i="1"/>
  <c r="DK6" i="1" s="1"/>
  <c r="CJ6" i="1"/>
  <c r="CI6" i="1"/>
  <c r="CH6" i="1"/>
  <c r="CG6" i="1"/>
  <c r="CF6" i="1"/>
  <c r="CE6" i="1"/>
  <c r="CD6" i="1"/>
  <c r="CC6" i="1"/>
  <c r="CB6" i="1"/>
  <c r="DF6" i="1" s="1"/>
  <c r="DL6" i="1" s="1"/>
  <c r="CA6" i="1"/>
  <c r="BP6" i="1"/>
  <c r="BQ6" i="1" s="1"/>
  <c r="BN6" i="1"/>
  <c r="DJ6" i="1" s="1"/>
  <c r="BK6" i="1"/>
  <c r="DG6" i="1" s="1"/>
  <c r="DM6" i="1" s="1"/>
  <c r="DH5" i="1"/>
  <c r="CJ5" i="1"/>
  <c r="CI5" i="1"/>
  <c r="CH5" i="1"/>
  <c r="CG5" i="1"/>
  <c r="CF5" i="1"/>
  <c r="CE5" i="1"/>
  <c r="DI5" i="1" s="1"/>
  <c r="CD5" i="1"/>
  <c r="CC5" i="1"/>
  <c r="CB5" i="1"/>
  <c r="DF5" i="1" s="1"/>
  <c r="DL5" i="1" s="1"/>
  <c r="CA5" i="1"/>
  <c r="DE5" i="1" s="1"/>
  <c r="DK5" i="1" s="1"/>
  <c r="BQ5" i="1"/>
  <c r="BP5" i="1"/>
  <c r="BN5" i="1"/>
  <c r="DJ5" i="1" s="1"/>
  <c r="BK5" i="1"/>
  <c r="DG5" i="1" s="1"/>
  <c r="DM5" i="1" s="1"/>
  <c r="DJ4" i="1"/>
  <c r="DF4" i="1"/>
  <c r="CJ4" i="1"/>
  <c r="CI4" i="1"/>
  <c r="CH4" i="1"/>
  <c r="CG4" i="1"/>
  <c r="CF4" i="1"/>
  <c r="CE4" i="1"/>
  <c r="DI4" i="1" s="1"/>
  <c r="CD4" i="1"/>
  <c r="DH4" i="1" s="1"/>
  <c r="CC4" i="1"/>
  <c r="CB4" i="1"/>
  <c r="CA4" i="1"/>
  <c r="DE4" i="1" s="1"/>
  <c r="BQ4" i="1"/>
  <c r="BP4" i="1"/>
  <c r="BN4" i="1"/>
  <c r="BK4" i="1"/>
  <c r="DG4" i="1" s="1"/>
  <c r="DM4" i="1" s="1"/>
  <c r="DJ3" i="1"/>
  <c r="DI3" i="1"/>
  <c r="DF3" i="1"/>
  <c r="DL3" i="1" s="1"/>
  <c r="DE3" i="1"/>
  <c r="DK3" i="1" s="1"/>
  <c r="CJ3" i="1"/>
  <c r="CI3" i="1"/>
  <c r="CH3" i="1"/>
  <c r="CG3" i="1"/>
  <c r="CF3" i="1"/>
  <c r="CE3" i="1"/>
  <c r="CD3" i="1"/>
  <c r="DH3" i="1" s="1"/>
  <c r="CC3" i="1"/>
  <c r="CB3" i="1"/>
  <c r="CA3" i="1"/>
  <c r="BQ3" i="1"/>
  <c r="BP3" i="1"/>
  <c r="BN3" i="1"/>
  <c r="BK3" i="1"/>
  <c r="DG3" i="1" s="1"/>
  <c r="DM3" i="1" s="1"/>
  <c r="DI2" i="1"/>
  <c r="DH2" i="1"/>
  <c r="DE2" i="1"/>
  <c r="DK2" i="1" s="1"/>
  <c r="CJ2" i="1"/>
  <c r="CI2" i="1"/>
  <c r="CH2" i="1"/>
  <c r="CG2" i="1"/>
  <c r="CF2" i="1"/>
  <c r="CE2" i="1"/>
  <c r="CD2" i="1"/>
  <c r="CC2" i="1"/>
  <c r="CB2" i="1"/>
  <c r="DF2" i="1" s="1"/>
  <c r="DL2" i="1" s="1"/>
  <c r="CA2" i="1"/>
  <c r="BP2" i="1"/>
  <c r="BQ2" i="1" s="1"/>
  <c r="BN2" i="1"/>
  <c r="DJ2" i="1" s="1"/>
  <c r="BK2" i="1"/>
  <c r="DG2" i="1" s="1"/>
  <c r="DM2" i="1" l="1"/>
  <c r="DL4" i="1"/>
  <c r="DL9" i="1"/>
  <c r="DK11" i="1"/>
  <c r="DK12" i="1"/>
  <c r="DM13" i="1"/>
  <c r="DK16" i="1"/>
  <c r="DM18" i="1"/>
  <c r="DL23" i="1"/>
  <c r="DM25" i="1"/>
  <c r="DK4" i="1"/>
  <c r="DL17" i="1"/>
  <c r="DK23" i="1"/>
  <c r="DL24" i="1"/>
  <c r="DK19" i="1"/>
  <c r="DL20" i="1"/>
</calcChain>
</file>

<file path=xl/comments1.xml><?xml version="1.0" encoding="utf-8"?>
<comments xmlns="http://schemas.openxmlformats.org/spreadsheetml/2006/main">
  <authors>
    <author xml:space="preserve"> </author>
    <author>Nancy L. Barber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State postal abbreviation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State FIPS code</t>
        </r>
      </text>
    </comment>
    <comment ref="C1" authorId="1">
      <text>
        <r>
          <rPr>
            <b/>
            <sz val="9"/>
            <color indexed="81"/>
            <rFont val="Calibri"/>
            <family val="2"/>
          </rPr>
          <t>County Name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County FIPS code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Concatenated state-county FIPS code</t>
        </r>
      </text>
    </comment>
    <comment ref="F1" authorId="1">
      <text>
        <r>
          <rPr>
            <b/>
            <sz val="9"/>
            <color indexed="81"/>
            <rFont val="Calibri"/>
            <family val="2"/>
          </rPr>
          <t>Year of Data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Total population of county, in thousands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Public Supply, population served by groundwater, in thousands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Public Supply, population served by surface water, in thousands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Public Supply, total population served, in thousands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Public Supply,  groundwater withdrawals, fresh, in Mgal/d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Public Supply, groundwater withdrawals, saline, in Mgal/d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Public Supply, groundwater withdrawals, total, in Mgal/d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Public Supply, surface-water withdrawals, fresh, in Mgal/d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Public Supply, surface-water withdrawals, saline, in Mgal/d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 xml:space="preserve">Public Supply, surface-water withdrawals, total, in Mgal/d
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Public Supply, total withdrawals, fresh, in Mgal/d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Public Supply, total withdrawals, saline, in Mgal/d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Public Supply, total withdrawals, total (fresh+saline), in Mgal/d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Domestic, self-supplied population, in thousands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Domestic, self-supplied groundwater withdrawals, fresh, in Mgal/d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Domestic, self-supplied surface-water withdrawals, fresh, in Mgal/d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Domestic, total self-supplied withdrawals, fresh, in Mgal/d</t>
        </r>
      </text>
    </comment>
    <comment ref="X1" authorId="1">
      <text>
        <r>
          <rPr>
            <b/>
            <sz val="9"/>
            <color indexed="81"/>
            <rFont val="Calibri"/>
            <family val="2"/>
          </rPr>
          <t>Domestic self-supplied per capita use, in gallons/day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Domestic, deliveries from Public Supply, in Mgal/d</t>
        </r>
      </text>
    </comment>
    <comment ref="Z1" authorId="1">
      <text>
        <r>
          <rPr>
            <b/>
            <sz val="9"/>
            <color indexed="81"/>
            <rFont val="Calibri"/>
            <family val="2"/>
          </rPr>
          <t>Domestic, public supplied per capita use, in gallons/day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Domestic, total use (withdrawals + deliveries)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Industrial, self-supplied groundwater withdrawals, fresh, in Mgal/d</t>
        </r>
      </text>
    </comment>
    <comment ref="AC1" authorId="0">
      <text>
        <r>
          <rPr>
            <b/>
            <sz val="8"/>
            <color indexed="81"/>
            <rFont val="Tahoma"/>
            <family val="2"/>
          </rPr>
          <t>Industrial, self-supplied groundwater withdrawals, saline, in Mgal/d</t>
        </r>
      </text>
    </comment>
    <comment ref="AD1" authorId="0">
      <text>
        <r>
          <rPr>
            <b/>
            <sz val="8"/>
            <color indexed="81"/>
            <rFont val="Tahoma"/>
            <family val="2"/>
          </rPr>
          <t>Industrial, self-supplied groundwater withdrawals, total, in Mgal/d</t>
        </r>
      </text>
    </comment>
    <comment ref="AE1" authorId="0">
      <text>
        <r>
          <rPr>
            <b/>
            <sz val="8"/>
            <color indexed="81"/>
            <rFont val="Tahoma"/>
            <family val="2"/>
          </rPr>
          <t>Industrial, self-supplied surface-water withdrawals, fresh, in Mgal/d</t>
        </r>
      </text>
    </comment>
    <comment ref="AF1" authorId="0">
      <text>
        <r>
          <rPr>
            <b/>
            <sz val="8"/>
            <color indexed="81"/>
            <rFont val="Tahoma"/>
            <family val="2"/>
          </rPr>
          <t>Industrial, self-supplied surface-water withdrawals, saline, in Mgal/d</t>
        </r>
      </text>
    </comment>
    <comment ref="AG1" authorId="0">
      <text>
        <r>
          <rPr>
            <b/>
            <sz val="8"/>
            <color indexed="81"/>
            <rFont val="Tahoma"/>
            <family val="2"/>
          </rPr>
          <t>Industrial, self-supplied surface-water withdrawals, total, in Mgal/d</t>
        </r>
      </text>
    </comment>
    <comment ref="AH1" authorId="0">
      <text>
        <r>
          <rPr>
            <b/>
            <sz val="8"/>
            <color indexed="81"/>
            <rFont val="Tahoma"/>
            <family val="2"/>
          </rPr>
          <t>Industrial, self-supplied total withdrawals, fresh, in Mgal/d</t>
        </r>
      </text>
    </comment>
    <comment ref="AI1" authorId="0">
      <text>
        <r>
          <rPr>
            <b/>
            <sz val="8"/>
            <color indexed="81"/>
            <rFont val="Tahoma"/>
            <family val="2"/>
          </rPr>
          <t>Industrial, self-supplied total withdrawals, saline, in Mgal/d</t>
        </r>
      </text>
    </comment>
    <comment ref="AJ1" authorId="0">
      <text>
        <r>
          <rPr>
            <b/>
            <sz val="8"/>
            <color indexed="81"/>
            <rFont val="Tahoma"/>
            <family val="2"/>
          </rPr>
          <t>Industrial, self-supplied total withdrawals, total (fresh+saline), in Mgal/d</t>
        </r>
      </text>
    </comment>
    <comment ref="AK1" authorId="0">
      <text>
        <r>
          <rPr>
            <b/>
            <sz val="8"/>
            <color indexed="81"/>
            <rFont val="Tahoma"/>
            <family val="2"/>
          </rPr>
          <t>Irrigation, groundwater withdrawals, fresh, in Mgal/d</t>
        </r>
      </text>
    </comment>
    <comment ref="AL1" authorId="0">
      <text>
        <r>
          <rPr>
            <b/>
            <sz val="8"/>
            <color indexed="81"/>
            <rFont val="Tahoma"/>
            <family val="2"/>
          </rPr>
          <t>Irrigation, surface-water withdrawals, fresh, in Mgal/d</t>
        </r>
      </text>
    </comment>
    <comment ref="AM1" authorId="0">
      <text>
        <r>
          <rPr>
            <b/>
            <sz val="8"/>
            <color indexed="81"/>
            <rFont val="Tahoma"/>
            <family val="2"/>
          </rPr>
          <t>Irrigation, total withdrawals, fresh, in Mgal/d</t>
        </r>
      </text>
    </comment>
    <comment ref="AN1" authorId="0">
      <text>
        <r>
          <rPr>
            <b/>
            <sz val="8"/>
            <color indexed="81"/>
            <rFont val="Tahoma"/>
            <family val="2"/>
          </rPr>
          <t>Irrigation, acres irrigated, sprinkler, in thousands</t>
        </r>
      </text>
    </comment>
    <comment ref="AO1" authorId="0">
      <text>
        <r>
          <rPr>
            <b/>
            <sz val="8"/>
            <color indexed="81"/>
            <rFont val="Tahoma"/>
            <family val="2"/>
          </rPr>
          <t>Irrigation, acres irrigated, microirrigation, in thousands</t>
        </r>
      </text>
    </comment>
    <comment ref="AP1" authorId="0">
      <text>
        <r>
          <rPr>
            <b/>
            <sz val="8"/>
            <color indexed="81"/>
            <rFont val="Tahoma"/>
            <family val="2"/>
          </rPr>
          <t>Irrigation, acres irrigated, surface (flood), in thousands</t>
        </r>
      </text>
    </comment>
    <comment ref="AQ1" authorId="0">
      <text>
        <r>
          <rPr>
            <b/>
            <sz val="8"/>
            <color indexed="81"/>
            <rFont val="Tahoma"/>
            <family val="2"/>
          </rPr>
          <t>Irrigation, acres irrigated, total, in thousands</t>
        </r>
      </text>
    </comment>
    <comment ref="AR1" authorId="0">
      <text>
        <r>
          <rPr>
            <b/>
            <sz val="8"/>
            <color indexed="81"/>
            <rFont val="Tahoma"/>
            <family val="2"/>
          </rPr>
          <t>Irrigation-Crop, groundwater withdrawals, fresh, in Mgal/d</t>
        </r>
      </text>
    </comment>
    <comment ref="AS1" authorId="0">
      <text>
        <r>
          <rPr>
            <b/>
            <sz val="8"/>
            <color indexed="81"/>
            <rFont val="Tahoma"/>
            <family val="2"/>
          </rPr>
          <t>Irrigation-Crop, surface-water withdrawals, fresh, in Mgal/d</t>
        </r>
      </text>
    </comment>
    <comment ref="AT1" authorId="0">
      <text>
        <r>
          <rPr>
            <b/>
            <sz val="8"/>
            <color indexed="81"/>
            <rFont val="Tahoma"/>
            <family val="2"/>
          </rPr>
          <t>Irrigation-Crop, total withdrawals, fresh, in Mgal/d</t>
        </r>
      </text>
    </comment>
    <comment ref="AU1" authorId="0">
      <text>
        <r>
          <rPr>
            <b/>
            <sz val="8"/>
            <color indexed="81"/>
            <rFont val="Tahoma"/>
            <family val="2"/>
          </rPr>
          <t>Irrigation-Crop, acres irrigated, sprinkler, in thousands</t>
        </r>
      </text>
    </comment>
    <comment ref="AV1" authorId="0">
      <text>
        <r>
          <rPr>
            <b/>
            <sz val="8"/>
            <color indexed="81"/>
            <rFont val="Tahoma"/>
            <family val="2"/>
          </rPr>
          <t>Irrigation-Crop, acres irrigated, microirrigation, in thousands</t>
        </r>
      </text>
    </comment>
    <comment ref="AW1" authorId="0">
      <text>
        <r>
          <rPr>
            <b/>
            <sz val="8"/>
            <color indexed="81"/>
            <rFont val="Tahoma"/>
            <family val="2"/>
          </rPr>
          <t>Irrigation-Crop, acres irrigated, surface (flood), in thousands</t>
        </r>
      </text>
    </comment>
    <comment ref="AX1" authorId="0">
      <text>
        <r>
          <rPr>
            <b/>
            <sz val="8"/>
            <color indexed="81"/>
            <rFont val="Tahoma"/>
            <family val="2"/>
          </rPr>
          <t>Irrigation-Crop, acres irrigated, total, in thousands</t>
        </r>
      </text>
    </comment>
    <comment ref="AY1" authorId="0">
      <text>
        <r>
          <rPr>
            <b/>
            <sz val="8"/>
            <color indexed="81"/>
            <rFont val="Tahoma"/>
            <family val="2"/>
          </rPr>
          <t>Irrigation-Golf, groundwater withdrawals, fresh, in Mgal/d</t>
        </r>
      </text>
    </comment>
    <comment ref="AZ1" authorId="0">
      <text>
        <r>
          <rPr>
            <b/>
            <sz val="8"/>
            <color indexed="81"/>
            <rFont val="Tahoma"/>
            <family val="2"/>
          </rPr>
          <t>Irrigation-Golf, surface-water withdrawals, fresh, in Mgal/d</t>
        </r>
      </text>
    </comment>
    <comment ref="BA1" authorId="0">
      <text>
        <r>
          <rPr>
            <b/>
            <sz val="8"/>
            <color indexed="81"/>
            <rFont val="Tahoma"/>
            <family val="2"/>
          </rPr>
          <t>Irrigation-Golf, total withdrawals, fresh, in Mgal/d</t>
        </r>
      </text>
    </comment>
    <comment ref="BB1" authorId="0">
      <text>
        <r>
          <rPr>
            <b/>
            <sz val="8"/>
            <color indexed="81"/>
            <rFont val="Tahoma"/>
            <family val="2"/>
          </rPr>
          <t>Irrigation-Golf, acres irrigated, sprinkler, in thousands</t>
        </r>
      </text>
    </comment>
    <comment ref="BC1" authorId="0">
      <text>
        <r>
          <rPr>
            <b/>
            <sz val="8"/>
            <color indexed="81"/>
            <rFont val="Tahoma"/>
            <family val="2"/>
          </rPr>
          <t>Irrigation-Golf, acres irrigated, microirrigation, in thousands</t>
        </r>
      </text>
    </comment>
    <comment ref="BD1" authorId="0">
      <text>
        <r>
          <rPr>
            <b/>
            <sz val="8"/>
            <color indexed="81"/>
            <rFont val="Tahoma"/>
            <family val="2"/>
          </rPr>
          <t>Irrigation-Golf, acres irrigated, surface (flood), in thousands</t>
        </r>
      </text>
    </comment>
    <comment ref="BE1" authorId="0">
      <text>
        <r>
          <rPr>
            <b/>
            <sz val="8"/>
            <color indexed="81"/>
            <rFont val="Tahoma"/>
            <family val="2"/>
          </rPr>
          <t>Irrigation-Golf, acres irrigated, total, in thousands</t>
        </r>
      </text>
    </comment>
    <comment ref="BF1" authorId="0">
      <text>
        <r>
          <rPr>
            <b/>
            <sz val="8"/>
            <color indexed="81"/>
            <rFont val="Tahoma"/>
            <family val="2"/>
          </rPr>
          <t>Livestock, groundwater withdrawals, fresh, in Mgal/d</t>
        </r>
      </text>
    </comment>
    <comment ref="BG1" authorId="0">
      <text>
        <r>
          <rPr>
            <b/>
            <sz val="8"/>
            <color indexed="81"/>
            <rFont val="Tahoma"/>
            <family val="2"/>
          </rPr>
          <t>Livestock, surface-water withdrawals, fresh, in Mgal/d</t>
        </r>
      </text>
    </comment>
    <comment ref="BH1" authorId="0">
      <text>
        <r>
          <rPr>
            <b/>
            <sz val="8"/>
            <color indexed="81"/>
            <rFont val="Tahoma"/>
            <family val="2"/>
          </rPr>
          <t>Livestock, total withdrawals, fresh, in Mgal/d</t>
        </r>
      </text>
    </comment>
    <comment ref="BI1" authorId="0">
      <text>
        <r>
          <rPr>
            <b/>
            <sz val="8"/>
            <color indexed="81"/>
            <rFont val="Tahoma"/>
            <family val="2"/>
          </rPr>
          <t>Aquaculture, groundwater withdrawals, fresh, in Mgal/d</t>
        </r>
      </text>
    </comment>
    <comment ref="BJ1" authorId="1">
      <text>
        <r>
          <rPr>
            <b/>
            <sz val="9"/>
            <color indexed="81"/>
            <rFont val="Calibri"/>
            <family val="2"/>
          </rPr>
          <t>Aquaculture, groundwater withdrawals, saline,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K1" authorId="1">
      <text>
        <r>
          <rPr>
            <b/>
            <sz val="9"/>
            <color indexed="81"/>
            <rFont val="Calibri"/>
            <family val="2"/>
          </rPr>
          <t>Aquaculture, groundwater withdrawals, total,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L1" authorId="0">
      <text>
        <r>
          <rPr>
            <b/>
            <sz val="8"/>
            <color indexed="81"/>
            <rFont val="Tahoma"/>
            <family val="2"/>
          </rPr>
          <t>Aquaculture, surface-water withdrawals, fresh, in Mgal/d</t>
        </r>
      </text>
    </comment>
    <comment ref="BM1" authorId="1">
      <text>
        <r>
          <rPr>
            <b/>
            <sz val="9"/>
            <color indexed="81"/>
            <rFont val="Calibri"/>
            <family val="2"/>
          </rPr>
          <t>Aquaculture, surface-water withdrawals, saline,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N1" authorId="1">
      <text>
        <r>
          <rPr>
            <sz val="9"/>
            <color indexed="81"/>
            <rFont val="Calibri"/>
            <family val="2"/>
          </rPr>
          <t xml:space="preserve">Aquaculture, surface-water withdrawals, total, in Mgal/d
</t>
        </r>
      </text>
    </comment>
    <comment ref="BO1" authorId="0">
      <text>
        <r>
          <rPr>
            <b/>
            <sz val="8"/>
            <color indexed="81"/>
            <rFont val="Tahoma"/>
            <family val="2"/>
          </rPr>
          <t>Aquaculture, total withdrawals, fresh, in Mgal/d</t>
        </r>
      </text>
    </comment>
    <comment ref="BP1" authorId="1">
      <text>
        <r>
          <rPr>
            <b/>
            <sz val="9"/>
            <color indexed="81"/>
            <rFont val="Calibri"/>
            <family val="2"/>
          </rPr>
          <t>Aquaculture, total withdrawals, saline,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Q1" authorId="1">
      <text>
        <r>
          <rPr>
            <b/>
            <sz val="9"/>
            <color indexed="81"/>
            <rFont val="Calibri"/>
            <family val="2"/>
          </rPr>
          <t>Aquaculture, total withdrawals, total (fresh+saline), in Mgal/d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R1" authorId="0">
      <text>
        <r>
          <rPr>
            <b/>
            <sz val="8"/>
            <color indexed="81"/>
            <rFont val="Tahoma"/>
            <family val="2"/>
          </rPr>
          <t>Mining, groundwater withdrawals, fresh, in Mgal/d</t>
        </r>
      </text>
    </comment>
    <comment ref="BS1" authorId="0">
      <text>
        <r>
          <rPr>
            <b/>
            <sz val="8"/>
            <color indexed="81"/>
            <rFont val="Tahoma"/>
            <family val="2"/>
          </rPr>
          <t>Mining, groundwater withdrawals, saline, in Mgal/d</t>
        </r>
      </text>
    </comment>
    <comment ref="BT1" authorId="0">
      <text>
        <r>
          <rPr>
            <b/>
            <sz val="8"/>
            <color indexed="81"/>
            <rFont val="Tahoma"/>
            <family val="2"/>
          </rPr>
          <t>Mining, groundwater withdrawals, total, in Mgal/d</t>
        </r>
      </text>
    </comment>
    <comment ref="BU1" authorId="0">
      <text>
        <r>
          <rPr>
            <b/>
            <sz val="8"/>
            <color indexed="81"/>
            <rFont val="Tahoma"/>
            <family val="2"/>
          </rPr>
          <t>Mining, surface-water withdrawals, fresh, in Mgal/d</t>
        </r>
      </text>
    </comment>
    <comment ref="BV1" authorId="0">
      <text>
        <r>
          <rPr>
            <b/>
            <sz val="8"/>
            <color indexed="81"/>
            <rFont val="Tahoma"/>
            <family val="2"/>
          </rPr>
          <t>Mining, surface-water withdrawals, saline, in Mgal/d</t>
        </r>
      </text>
    </comment>
    <comment ref="BW1" authorId="0">
      <text>
        <r>
          <rPr>
            <b/>
            <sz val="8"/>
            <color indexed="81"/>
            <rFont val="Tahoma"/>
            <family val="2"/>
          </rPr>
          <t>Mining, surface-water withdrawals, total, in Mgal/d</t>
        </r>
      </text>
    </comment>
    <comment ref="BX1" authorId="0">
      <text>
        <r>
          <rPr>
            <b/>
            <sz val="8"/>
            <color indexed="81"/>
            <rFont val="Tahoma"/>
            <family val="2"/>
          </rPr>
          <t>Mining, total withdrawals, fresh, in Mgal/d</t>
        </r>
      </text>
    </comment>
    <comment ref="BY1" authorId="0">
      <text>
        <r>
          <rPr>
            <b/>
            <sz val="8"/>
            <color indexed="81"/>
            <rFont val="Tahoma"/>
            <family val="2"/>
          </rPr>
          <t>Mining, total withdrawals, saline, in Mgal/d</t>
        </r>
      </text>
    </comment>
    <comment ref="BZ1" authorId="0">
      <text>
        <r>
          <rPr>
            <b/>
            <sz val="8"/>
            <color indexed="81"/>
            <rFont val="Tahoma"/>
            <family val="2"/>
          </rPr>
          <t>Mining, total withdrawals, total (fresh+saline), in Mgal/d</t>
        </r>
      </text>
    </comment>
    <comment ref="CA1" authorId="0">
      <text>
        <r>
          <rPr>
            <b/>
            <sz val="8"/>
            <color indexed="81"/>
            <rFont val="Tahoma"/>
            <family val="2"/>
          </rPr>
          <t>Thermoelectric, groundwater withdrawals, fresh, in Mgal/d</t>
        </r>
      </text>
    </comment>
    <comment ref="CB1" authorId="0">
      <text>
        <r>
          <rPr>
            <b/>
            <sz val="8"/>
            <color indexed="81"/>
            <rFont val="Tahoma"/>
            <family val="2"/>
          </rPr>
          <t>Thermoelectric, groundwater withdrawals, saline, in Mgal/d</t>
        </r>
      </text>
    </comment>
    <comment ref="CC1" authorId="0">
      <text>
        <r>
          <rPr>
            <b/>
            <sz val="8"/>
            <color indexed="81"/>
            <rFont val="Tahoma"/>
            <family val="2"/>
          </rPr>
          <t>Thermoelectric, groundwater withdrawals, total, in Mgal/d</t>
        </r>
      </text>
    </comment>
    <comment ref="CD1" authorId="0">
      <text>
        <r>
          <rPr>
            <b/>
            <sz val="8"/>
            <color indexed="81"/>
            <rFont val="Tahoma"/>
            <family val="2"/>
          </rPr>
          <t>Thermoelectric, surface-water withdrawals, fresh, in Mgal/d</t>
        </r>
      </text>
    </comment>
    <comment ref="CE1" authorId="0">
      <text>
        <r>
          <rPr>
            <b/>
            <sz val="8"/>
            <color indexed="81"/>
            <rFont val="Tahoma"/>
            <family val="2"/>
          </rPr>
          <t>Thermoelectric, surface-water withdrawals, saline, in Mgal/d</t>
        </r>
      </text>
    </comment>
    <comment ref="CF1" authorId="0">
      <text>
        <r>
          <rPr>
            <b/>
            <sz val="8"/>
            <color indexed="81"/>
            <rFont val="Tahoma"/>
            <family val="2"/>
          </rPr>
          <t>Thermoelectric, surface-water withdrawals, total, in Mgal/d</t>
        </r>
      </text>
    </comment>
    <comment ref="CG1" authorId="0">
      <text>
        <r>
          <rPr>
            <b/>
            <sz val="8"/>
            <color indexed="81"/>
            <rFont val="Tahoma"/>
            <family val="2"/>
          </rPr>
          <t>Thermoelectric, total withdrawals, fresh, in Mgal/d</t>
        </r>
      </text>
    </comment>
    <comment ref="CH1" authorId="0">
      <text>
        <r>
          <rPr>
            <b/>
            <sz val="8"/>
            <color indexed="81"/>
            <rFont val="Tahoma"/>
            <family val="2"/>
          </rPr>
          <t>Thermoelectric, total withdrawals, saline, in Mgal/d</t>
        </r>
      </text>
    </comment>
    <comment ref="CI1" authorId="0">
      <text>
        <r>
          <rPr>
            <b/>
            <sz val="8"/>
            <color indexed="81"/>
            <rFont val="Tahoma"/>
            <family val="2"/>
          </rPr>
          <t>Thermoelectric, total withdrawals, total (fresh+saline), in Mgal/d</t>
        </r>
      </text>
    </comment>
    <comment ref="CJ1" authorId="0">
      <text>
        <r>
          <rPr>
            <b/>
            <sz val="8"/>
            <color indexed="81"/>
            <rFont val="Tahoma"/>
            <family val="2"/>
          </rPr>
          <t>Thermoelectric, power generated, in gigawatt-hours</t>
        </r>
      </text>
    </comment>
    <comment ref="CK1" authorId="0">
      <text>
        <r>
          <rPr>
            <b/>
            <sz val="8"/>
            <color indexed="81"/>
            <rFont val="Tahoma"/>
            <family val="2"/>
          </rPr>
          <t>Thermoelectric once-through, groundwater withdrawals, fresh, in Mgal/d</t>
        </r>
      </text>
    </comment>
    <comment ref="CL1" authorId="0">
      <text>
        <r>
          <rPr>
            <b/>
            <sz val="8"/>
            <color indexed="81"/>
            <rFont val="Tahoma"/>
            <family val="2"/>
          </rPr>
          <t>Thermoelectric once-through, groundwater withdrawals, saline, in Mgal/d</t>
        </r>
      </text>
    </comment>
    <comment ref="CM1" authorId="0">
      <text>
        <r>
          <rPr>
            <b/>
            <sz val="8"/>
            <color indexed="81"/>
            <rFont val="Tahoma"/>
            <family val="2"/>
          </rPr>
          <t>Thermoelectric once-through, groundwater withdrawals, total, in Mgal/d</t>
        </r>
      </text>
    </comment>
    <comment ref="CN1" authorId="0">
      <text>
        <r>
          <rPr>
            <b/>
            <sz val="8"/>
            <color indexed="81"/>
            <rFont val="Tahoma"/>
            <family val="2"/>
          </rPr>
          <t>Thermoelectric once-through, surface-water withdrawals, fresh, in Mgal/d</t>
        </r>
      </text>
    </comment>
    <comment ref="CO1" authorId="0">
      <text>
        <r>
          <rPr>
            <b/>
            <sz val="8"/>
            <color indexed="81"/>
            <rFont val="Tahoma"/>
            <family val="2"/>
          </rPr>
          <t>Thermoelectric once-through, surface-water withdrawals, saline, in Mgal/d</t>
        </r>
      </text>
    </comment>
    <comment ref="CP1" authorId="0">
      <text>
        <r>
          <rPr>
            <b/>
            <sz val="8"/>
            <color indexed="81"/>
            <rFont val="Tahoma"/>
            <family val="2"/>
          </rPr>
          <t>Thermoelectric once-through, surface-water withdrawals, total, in Mgal/d</t>
        </r>
      </text>
    </comment>
    <comment ref="CQ1" authorId="0">
      <text>
        <r>
          <rPr>
            <b/>
            <sz val="8"/>
            <color indexed="81"/>
            <rFont val="Tahoma"/>
            <family val="2"/>
          </rPr>
          <t>Thermoelectric once-through, total withdrawals, fresh, in Mgal/d</t>
        </r>
      </text>
    </comment>
    <comment ref="CR1" authorId="0">
      <text>
        <r>
          <rPr>
            <b/>
            <sz val="8"/>
            <color indexed="81"/>
            <rFont val="Tahoma"/>
            <family val="2"/>
          </rPr>
          <t>Thermoelectric once-through, total withdrawals, saline, in Mgal/d</t>
        </r>
      </text>
    </comment>
    <comment ref="CS1" authorId="0">
      <text>
        <r>
          <rPr>
            <b/>
            <sz val="8"/>
            <color indexed="81"/>
            <rFont val="Tahoma"/>
            <family val="2"/>
          </rPr>
          <t>Thermoelectric once-through, total withdrawals, total, in Mgal/d</t>
        </r>
      </text>
    </comment>
    <comment ref="CT1" authorId="0">
      <text>
        <r>
          <rPr>
            <b/>
            <sz val="8"/>
            <color indexed="81"/>
            <rFont val="Tahoma"/>
            <family val="2"/>
          </rPr>
          <t>Thermoelectric once-through, power generated, in gigawatt-hours</t>
        </r>
      </text>
    </comment>
    <comment ref="CU1" authorId="0">
      <text>
        <r>
          <rPr>
            <b/>
            <sz val="8"/>
            <color indexed="81"/>
            <rFont val="Tahoma"/>
            <family val="2"/>
          </rPr>
          <t>Thermoelectric recirculation, groundwater withdrawals, fresh, in Mgal/d</t>
        </r>
      </text>
    </comment>
    <comment ref="CV1" authorId="0">
      <text>
        <r>
          <rPr>
            <b/>
            <sz val="8"/>
            <color indexed="81"/>
            <rFont val="Tahoma"/>
            <family val="2"/>
          </rPr>
          <t>Thermoelectric recirculation, groundwater withdrawals, saline, in Mgal/d</t>
        </r>
      </text>
    </comment>
    <comment ref="CW1" authorId="0">
      <text>
        <r>
          <rPr>
            <b/>
            <sz val="8"/>
            <color indexed="81"/>
            <rFont val="Tahoma"/>
            <family val="2"/>
          </rPr>
          <t>Thermoelectric recirculation, groundwater withdrawals, total, in Mgal/d</t>
        </r>
      </text>
    </comment>
    <comment ref="CX1" authorId="0">
      <text>
        <r>
          <rPr>
            <b/>
            <sz val="8"/>
            <color indexed="81"/>
            <rFont val="Tahoma"/>
            <family val="2"/>
          </rPr>
          <t>Thermoelectric recirculation, surface-water withdrawals, fresh, in Mgal/d</t>
        </r>
      </text>
    </comment>
    <comment ref="CY1" authorId="0">
      <text>
        <r>
          <rPr>
            <b/>
            <sz val="8"/>
            <color indexed="81"/>
            <rFont val="Tahoma"/>
            <family val="2"/>
          </rPr>
          <t>Thermoelectric recirculation, surface-water withdrawals, saline, in Mgal/d</t>
        </r>
      </text>
    </comment>
    <comment ref="CZ1" authorId="0">
      <text>
        <r>
          <rPr>
            <b/>
            <sz val="8"/>
            <color indexed="81"/>
            <rFont val="Tahoma"/>
            <family val="2"/>
          </rPr>
          <t>Thermoelectric recirculation, surface-water withdrawals, total, in Mgal/d</t>
        </r>
      </text>
    </comment>
    <comment ref="DA1" authorId="0">
      <text>
        <r>
          <rPr>
            <b/>
            <sz val="8"/>
            <color indexed="81"/>
            <rFont val="Tahoma"/>
            <family val="2"/>
          </rPr>
          <t>Thermoelectric recirculation, total withdrawals, fresh, in Mgal/d</t>
        </r>
      </text>
    </comment>
    <comment ref="DB1" authorId="0">
      <text>
        <r>
          <rPr>
            <b/>
            <sz val="8"/>
            <color indexed="81"/>
            <rFont val="Tahoma"/>
            <family val="2"/>
          </rPr>
          <t>Thermoelectric recirculation, total withdrawals, saline, in Mgal/d</t>
        </r>
      </text>
    </comment>
    <comment ref="DC1" authorId="0">
      <text>
        <r>
          <rPr>
            <b/>
            <sz val="8"/>
            <color indexed="81"/>
            <rFont val="Tahoma"/>
            <family val="2"/>
          </rPr>
          <t>Thermoelectric recirculation, total withdrawals, total (fresh+saline), in Mgal/d</t>
        </r>
      </text>
    </comment>
    <comment ref="DD1" authorId="0">
      <text>
        <r>
          <rPr>
            <b/>
            <sz val="8"/>
            <color indexed="81"/>
            <rFont val="Tahoma"/>
            <family val="2"/>
          </rPr>
          <t>Thermoelectric recirculation, power generated, in gigawatt-hours</t>
        </r>
      </text>
    </comment>
    <comment ref="DE1" authorId="0">
      <text>
        <r>
          <rPr>
            <b/>
            <sz val="8"/>
            <color indexed="81"/>
            <rFont val="Tahoma"/>
            <family val="2"/>
          </rPr>
          <t>Total groundwater withdrawals, fresh, in Mgal/d</t>
        </r>
      </text>
    </comment>
    <comment ref="DF1" authorId="0">
      <text>
        <r>
          <rPr>
            <b/>
            <sz val="8"/>
            <color indexed="81"/>
            <rFont val="Tahoma"/>
            <family val="2"/>
          </rPr>
          <t>Total groundwater withdrawals, saline, in Mgal/d</t>
        </r>
      </text>
    </comment>
    <comment ref="DG1" authorId="0">
      <text>
        <r>
          <rPr>
            <b/>
            <sz val="8"/>
            <color indexed="81"/>
            <rFont val="Tahoma"/>
            <family val="2"/>
          </rPr>
          <t>Total groundwater withdrawals, total (fresh+saline), in Mgal/d</t>
        </r>
      </text>
    </comment>
    <comment ref="DH1" authorId="0">
      <text>
        <r>
          <rPr>
            <b/>
            <sz val="8"/>
            <color indexed="81"/>
            <rFont val="Tahoma"/>
            <family val="2"/>
          </rPr>
          <t>Total surface-water withdrawals, fresh, in Mgal/d</t>
        </r>
      </text>
    </comment>
    <comment ref="DI1" authorId="0">
      <text>
        <r>
          <rPr>
            <b/>
            <sz val="8"/>
            <color indexed="81"/>
            <rFont val="Tahoma"/>
            <family val="2"/>
          </rPr>
          <t>Total surface-water withdrawals, saline, in Mgal/d</t>
        </r>
      </text>
    </comment>
    <comment ref="DJ1" authorId="0">
      <text>
        <r>
          <rPr>
            <b/>
            <sz val="8"/>
            <color indexed="81"/>
            <rFont val="Tahoma"/>
            <family val="2"/>
          </rPr>
          <t>Total surface-water withdrawals, total (fresh+saline), in Mgal/d</t>
        </r>
      </text>
    </comment>
    <comment ref="DK1" authorId="0">
      <text>
        <r>
          <rPr>
            <b/>
            <sz val="8"/>
            <color indexed="81"/>
            <rFont val="Tahoma"/>
            <family val="2"/>
          </rPr>
          <t>Total withdrawals, fresh, in Mgal/d</t>
        </r>
      </text>
    </comment>
    <comment ref="DL1" authorId="0">
      <text>
        <r>
          <rPr>
            <b/>
            <sz val="8"/>
            <color indexed="81"/>
            <rFont val="Tahoma"/>
            <family val="2"/>
          </rPr>
          <t>Total withdrawals, saline, in Mgal/d</t>
        </r>
      </text>
    </comment>
    <comment ref="DM1" authorId="0">
      <text>
        <r>
          <rPr>
            <b/>
            <sz val="8"/>
            <color indexed="81"/>
            <rFont val="Tahoma"/>
            <family val="2"/>
          </rPr>
          <t>Total withdrawals, total (fresh+saline), in Mgal/d</t>
        </r>
      </text>
    </comment>
  </commentList>
</comments>
</file>

<file path=xl/sharedStrings.xml><?xml version="1.0" encoding="utf-8"?>
<sst xmlns="http://schemas.openxmlformats.org/spreadsheetml/2006/main" count="262" uniqueCount="193">
  <si>
    <t>STATE</t>
  </si>
  <si>
    <t>STATEFIPS</t>
  </si>
  <si>
    <t>COUNTY</t>
  </si>
  <si>
    <t>COUNTYFIPS</t>
  </si>
  <si>
    <t>FIPS</t>
  </si>
  <si>
    <t>YEAR</t>
  </si>
  <si>
    <t>TP-TotPop</t>
  </si>
  <si>
    <t>PS-GWPop</t>
  </si>
  <si>
    <t>PS-SWPop</t>
  </si>
  <si>
    <t>PS-TOPop</t>
  </si>
  <si>
    <t>PS-WGWFr</t>
  </si>
  <si>
    <t>PS-WGWSa</t>
  </si>
  <si>
    <t>PS-WGWTo</t>
  </si>
  <si>
    <t>PS-WSWFr</t>
  </si>
  <si>
    <t>PS-WSWSa</t>
  </si>
  <si>
    <t>PS-WSWTo</t>
  </si>
  <si>
    <t>PS-WFrTo</t>
  </si>
  <si>
    <t>PS-WSaTo</t>
  </si>
  <si>
    <t>PS-Wtotl</t>
  </si>
  <si>
    <t>DO-SSPop</t>
  </si>
  <si>
    <t>DO-WGWFr</t>
  </si>
  <si>
    <t>DO-WSWFr</t>
  </si>
  <si>
    <t>DO-WFrTo</t>
  </si>
  <si>
    <t>DO-SSPCp</t>
  </si>
  <si>
    <t>DO-PSDel</t>
  </si>
  <si>
    <t>DO-PSPCp</t>
    <phoneticPr fontId="0" type="noConversion"/>
  </si>
  <si>
    <t xml:space="preserve">DO-TOTAL </t>
  </si>
  <si>
    <t>IN-WGWFr</t>
  </si>
  <si>
    <t>IN-WGWSa</t>
  </si>
  <si>
    <t>IN-WGWTo</t>
  </si>
  <si>
    <t>IN-WSWFr</t>
  </si>
  <si>
    <t>IN-WSWSa</t>
  </si>
  <si>
    <t>IN-WSWTo</t>
  </si>
  <si>
    <t>IN-WFrTo</t>
  </si>
  <si>
    <t>IN-WSaTo</t>
  </si>
  <si>
    <t>IN-Wtotl</t>
  </si>
  <si>
    <t>IR-WGWFr</t>
  </si>
  <si>
    <t>IR-WSWFr</t>
  </si>
  <si>
    <t>IR-WFrTo</t>
  </si>
  <si>
    <t>IR-IrSpr</t>
  </si>
  <si>
    <t>IR-IrMic</t>
  </si>
  <si>
    <t>IR-IrSur</t>
  </si>
  <si>
    <t>IR-IrTot</t>
  </si>
  <si>
    <t>IC-WGWFr</t>
  </si>
  <si>
    <t>IC-WSWFr</t>
  </si>
  <si>
    <t>IC-WFrTo</t>
  </si>
  <si>
    <t>IC-IrSpr</t>
  </si>
  <si>
    <t>IC-IrMic</t>
  </si>
  <si>
    <t>IC-IrSur</t>
  </si>
  <si>
    <t>IC-IrTot</t>
  </si>
  <si>
    <t>IG-WGWFr</t>
  </si>
  <si>
    <t>IG-WSWFr</t>
  </si>
  <si>
    <t>IG-WFrTo</t>
  </si>
  <si>
    <t>IG-IrSpr</t>
  </si>
  <si>
    <t>IG-IrMic</t>
  </si>
  <si>
    <t>IG-IrSur</t>
  </si>
  <si>
    <t>IG-IrTot</t>
  </si>
  <si>
    <t>LI-WGWFr</t>
  </si>
  <si>
    <t>LI-WSWFr</t>
  </si>
  <si>
    <t>LI-WFrTo</t>
  </si>
  <si>
    <t>AQ-WGWFr</t>
  </si>
  <si>
    <t>AQ-WGWSa</t>
  </si>
  <si>
    <t>AQ-WGWTo</t>
  </si>
  <si>
    <t>AQ-WSWFr</t>
  </si>
  <si>
    <t>AQ-WSWSa</t>
  </si>
  <si>
    <t>AQ-WSWTo</t>
  </si>
  <si>
    <t>AQ-WFrTo</t>
  </si>
  <si>
    <t>AQ-WSaTo</t>
    <phoneticPr fontId="0" type="noConversion"/>
  </si>
  <si>
    <t>AQ-WTotl</t>
    <phoneticPr fontId="0" type="noConversion"/>
  </si>
  <si>
    <t>MI-WGWFr</t>
  </si>
  <si>
    <t>MI-WGWSa</t>
  </si>
  <si>
    <t>MI-WGWTo</t>
  </si>
  <si>
    <t>MI-WSWFr</t>
  </si>
  <si>
    <t>MI-WSWSa</t>
  </si>
  <si>
    <t>MI-WSWTo</t>
  </si>
  <si>
    <t>MI-WFrTo</t>
  </si>
  <si>
    <t>MI-WSaTo</t>
  </si>
  <si>
    <t>MI-Wtotl</t>
  </si>
  <si>
    <t>PT-WGWFr</t>
  </si>
  <si>
    <t>PT-WGWSa</t>
  </si>
  <si>
    <t>PT-WGWTo</t>
  </si>
  <si>
    <t>PT-WSWFr</t>
  </si>
  <si>
    <t>PT-WSWSa</t>
  </si>
  <si>
    <t>PT-WSWTo</t>
  </si>
  <si>
    <t>PT-WFrTo</t>
  </si>
  <si>
    <t>PT-WSaTo</t>
  </si>
  <si>
    <t>PT-Wtotl</t>
  </si>
  <si>
    <t>PT-Power</t>
  </si>
  <si>
    <t>PO-WGWFr</t>
  </si>
  <si>
    <t>PO-WGWSa</t>
  </si>
  <si>
    <t>PO-WGWTo</t>
  </si>
  <si>
    <t>PO-WSWFr</t>
  </si>
  <si>
    <t>PO-WSWSa</t>
  </si>
  <si>
    <t>PO-WSWTo</t>
  </si>
  <si>
    <t>PO-WFrTo</t>
  </si>
  <si>
    <t>PO-WSaTo</t>
  </si>
  <si>
    <t>PO-WTotl</t>
  </si>
  <si>
    <t>PO-Power</t>
  </si>
  <si>
    <t>PC-WGWFr</t>
  </si>
  <si>
    <t>PC-WGWSa</t>
  </si>
  <si>
    <t>PC-WGWTo</t>
  </si>
  <si>
    <t>PC-WSWFr</t>
  </si>
  <si>
    <t>PC-WSWSa</t>
  </si>
  <si>
    <t>PC-WSWTo</t>
  </si>
  <si>
    <t>PC-WFrTo</t>
  </si>
  <si>
    <t>PC-WSaTo</t>
  </si>
  <si>
    <t>PC-WTotl</t>
  </si>
  <si>
    <t>PC-Power</t>
  </si>
  <si>
    <t>TO-WGWFr</t>
  </si>
  <si>
    <t>TO-WGWSa</t>
  </si>
  <si>
    <t>TO-WGWTo</t>
  </si>
  <si>
    <t>TO-WSWFr</t>
  </si>
  <si>
    <t>TO-WSWSa</t>
  </si>
  <si>
    <t>TO-WSWTo</t>
  </si>
  <si>
    <t>TO-WFrTo</t>
  </si>
  <si>
    <t>TO-WSaTo</t>
  </si>
  <si>
    <t>TO-WTotl</t>
  </si>
  <si>
    <t>MD</t>
  </si>
  <si>
    <t>24</t>
  </si>
  <si>
    <t>Allegany County</t>
  </si>
  <si>
    <t>001</t>
  </si>
  <si>
    <t>24001</t>
  </si>
  <si>
    <t>2010</t>
  </si>
  <si>
    <t>Anne Arundel County</t>
  </si>
  <si>
    <t>003</t>
  </si>
  <si>
    <t>24003</t>
  </si>
  <si>
    <t>Baltimore County</t>
  </si>
  <si>
    <t>005</t>
  </si>
  <si>
    <t>24005</t>
  </si>
  <si>
    <t>Calvert County</t>
  </si>
  <si>
    <t>009</t>
  </si>
  <si>
    <t>24009</t>
  </si>
  <si>
    <t>Caroline County</t>
  </si>
  <si>
    <t>011</t>
  </si>
  <si>
    <t>24011</t>
  </si>
  <si>
    <t>Carroll County</t>
  </si>
  <si>
    <t>013</t>
  </si>
  <si>
    <t>24013</t>
  </si>
  <si>
    <t>Cecil County</t>
  </si>
  <si>
    <t>015</t>
  </si>
  <si>
    <t>24015</t>
  </si>
  <si>
    <t>Charles County</t>
  </si>
  <si>
    <t>017</t>
  </si>
  <si>
    <t>24017</t>
  </si>
  <si>
    <t>Dorchester County</t>
  </si>
  <si>
    <t>019</t>
  </si>
  <si>
    <t>24019</t>
  </si>
  <si>
    <t>Frederick County</t>
  </si>
  <si>
    <t>021</t>
  </si>
  <si>
    <t>24021</t>
  </si>
  <si>
    <t>Garrett County</t>
  </si>
  <si>
    <t>023</t>
  </si>
  <si>
    <t>24023</t>
  </si>
  <si>
    <t>Harford County</t>
  </si>
  <si>
    <t>025</t>
  </si>
  <si>
    <t>24025</t>
  </si>
  <si>
    <t>Howard County</t>
  </si>
  <si>
    <t>027</t>
  </si>
  <si>
    <t>24027</t>
  </si>
  <si>
    <t>Kent County</t>
  </si>
  <si>
    <t>029</t>
  </si>
  <si>
    <t>24029</t>
  </si>
  <si>
    <t>Montgomery County</t>
  </si>
  <si>
    <t>031</t>
  </si>
  <si>
    <t>24031</t>
  </si>
  <si>
    <t>Prince George's County</t>
  </si>
  <si>
    <t>033</t>
  </si>
  <si>
    <t>24033</t>
  </si>
  <si>
    <t>Queen Anne's County</t>
  </si>
  <si>
    <t>035</t>
  </si>
  <si>
    <t>24035</t>
  </si>
  <si>
    <t>St Mary's County</t>
  </si>
  <si>
    <t>037</t>
  </si>
  <si>
    <t>24037</t>
  </si>
  <si>
    <t>Somerset County</t>
  </si>
  <si>
    <t>039</t>
  </si>
  <si>
    <t>24039</t>
  </si>
  <si>
    <t>Talbot County</t>
  </si>
  <si>
    <t>041</t>
  </si>
  <si>
    <t>24041</t>
  </si>
  <si>
    <t>Washington County</t>
  </si>
  <si>
    <t>043</t>
  </si>
  <si>
    <t>24043</t>
  </si>
  <si>
    <t>Wicomico County</t>
  </si>
  <si>
    <t>045</t>
  </si>
  <si>
    <t>24045</t>
  </si>
  <si>
    <t>Worcester County</t>
  </si>
  <si>
    <t>047</t>
  </si>
  <si>
    <t>24047</t>
  </si>
  <si>
    <t>Baltimore City</t>
  </si>
  <si>
    <t>510</t>
  </si>
  <si>
    <t>24510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</si>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</sst>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#0.000"/>
    <numFmt numFmtId="165" formatCode="#####0.00"/>
    <numFmt numFmtId="166" formatCode="#####0"/>
  </numFmts>
  <fonts count="7" x14ac:knownFonts="1"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color indexed="81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2" borderId="0" xfId="0" applyNumberFormat="1" applyFont="1" applyFill="1" applyBorder="1"/>
    <xf numFmtId="0" fontId="1" fillId="2" borderId="0" xfId="0" applyFont="1" applyFill="1" applyBorder="1"/>
    <xf numFmtId="2" fontId="2" fillId="2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25"/>
  <sheetViews>
    <sheetView tabSelected="1" workbookViewId="0">
      <selection sqref="A1:XFD1"/>
    </sheetView>
  </sheetViews>
  <sheetFormatPr defaultRowHeight="14.4" x14ac:dyDescent="0.3"/>
  <sheetData>
    <row r="1" spans="1:117" s="4" customFormat="1" ht="12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1" t="s">
        <v>32</v>
      </c>
      <c r="AH1" s="3" t="s">
        <v>33</v>
      </c>
      <c r="AI1" s="1" t="s">
        <v>34</v>
      </c>
      <c r="AJ1" s="1" t="s">
        <v>35</v>
      </c>
      <c r="AK1" s="2" t="s">
        <v>36</v>
      </c>
      <c r="AL1" s="2" t="s">
        <v>37</v>
      </c>
      <c r="AM1" s="1" t="s">
        <v>38</v>
      </c>
      <c r="AN1" s="2" t="s">
        <v>39</v>
      </c>
      <c r="AO1" s="2" t="s">
        <v>40</v>
      </c>
      <c r="AP1" s="2" t="s">
        <v>41</v>
      </c>
      <c r="AQ1" s="3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1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1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1" t="s">
        <v>71</v>
      </c>
      <c r="BU1" s="2" t="s">
        <v>72</v>
      </c>
      <c r="BV1" s="2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3" t="s">
        <v>104</v>
      </c>
      <c r="DB1" s="3" t="s">
        <v>105</v>
      </c>
      <c r="DC1" s="3" t="s">
        <v>106</v>
      </c>
      <c r="DD1" s="2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</row>
    <row r="2" spans="1:117" s="5" customFormat="1" ht="12" x14ac:dyDescent="0.25">
      <c r="A2" s="5" t="s">
        <v>117</v>
      </c>
      <c r="B2" s="6" t="s">
        <v>118</v>
      </c>
      <c r="C2" s="6" t="s">
        <v>119</v>
      </c>
      <c r="D2" s="6" t="s">
        <v>120</v>
      </c>
      <c r="E2" s="6" t="s">
        <v>121</v>
      </c>
      <c r="F2" s="6" t="s">
        <v>122</v>
      </c>
      <c r="G2" s="7">
        <v>75.087000000000003</v>
      </c>
      <c r="H2" s="7">
        <v>3.1819999999999999</v>
      </c>
      <c r="I2" s="7">
        <v>59.618000000000002</v>
      </c>
      <c r="J2" s="7">
        <v>62.8</v>
      </c>
      <c r="K2" s="8">
        <v>0.28999999999999998</v>
      </c>
      <c r="L2" s="8">
        <v>0</v>
      </c>
      <c r="M2" s="8">
        <v>0.28999999999999998</v>
      </c>
      <c r="N2" s="8">
        <v>0.33</v>
      </c>
      <c r="O2" s="8">
        <v>0</v>
      </c>
      <c r="P2" s="8">
        <v>0.33</v>
      </c>
      <c r="Q2" s="8">
        <v>0.62</v>
      </c>
      <c r="R2" s="8">
        <v>0</v>
      </c>
      <c r="S2" s="8">
        <v>0.62</v>
      </c>
      <c r="T2" s="7">
        <v>12.287000000000001</v>
      </c>
      <c r="U2" s="8">
        <v>0.98</v>
      </c>
      <c r="V2" s="8">
        <v>0</v>
      </c>
      <c r="W2" s="8">
        <v>0.98</v>
      </c>
      <c r="X2" s="9">
        <v>80</v>
      </c>
      <c r="Y2" s="8">
        <v>5.66</v>
      </c>
      <c r="Z2" s="9">
        <v>90</v>
      </c>
      <c r="AA2" s="8">
        <v>6.64</v>
      </c>
      <c r="AB2" s="8">
        <v>0.02</v>
      </c>
      <c r="AC2" s="8">
        <v>0</v>
      </c>
      <c r="AD2" s="8">
        <v>0.02</v>
      </c>
      <c r="AE2" s="8">
        <v>37.659999999999997</v>
      </c>
      <c r="AF2" s="8">
        <v>0</v>
      </c>
      <c r="AG2" s="8">
        <v>37.659999999999997</v>
      </c>
      <c r="AH2" s="8">
        <v>37.68</v>
      </c>
      <c r="AI2" s="8">
        <v>0</v>
      </c>
      <c r="AJ2" s="8">
        <v>37.68</v>
      </c>
      <c r="AK2" s="8">
        <v>0.02</v>
      </c>
      <c r="AL2" s="8">
        <v>0.23</v>
      </c>
      <c r="AM2" s="8">
        <v>0.25</v>
      </c>
      <c r="AN2" s="8">
        <v>0.79</v>
      </c>
      <c r="AO2" s="8">
        <v>0.01</v>
      </c>
      <c r="AP2" s="8">
        <v>0</v>
      </c>
      <c r="AQ2" s="8">
        <v>0.8</v>
      </c>
      <c r="AR2" s="8">
        <v>0.02</v>
      </c>
      <c r="AS2" s="8">
        <v>0.13</v>
      </c>
      <c r="AT2" s="8">
        <v>0.15</v>
      </c>
      <c r="AU2" s="8">
        <v>0.28000000000000003</v>
      </c>
      <c r="AV2" s="8">
        <v>0.01</v>
      </c>
      <c r="AW2" s="8">
        <v>0</v>
      </c>
      <c r="AX2" s="8">
        <v>0.28999999999999998</v>
      </c>
      <c r="AY2" s="8">
        <v>0</v>
      </c>
      <c r="AZ2" s="8">
        <v>0.1</v>
      </c>
      <c r="BA2" s="8">
        <v>0.1</v>
      </c>
      <c r="BB2" s="8">
        <v>0.51</v>
      </c>
      <c r="BC2" s="8">
        <v>0</v>
      </c>
      <c r="BD2" s="8">
        <v>0</v>
      </c>
      <c r="BE2" s="8">
        <v>0.51</v>
      </c>
      <c r="BF2" s="8">
        <v>0.01</v>
      </c>
      <c r="BG2" s="8">
        <v>0.04</v>
      </c>
      <c r="BH2" s="8">
        <v>0.05</v>
      </c>
      <c r="BI2" s="8">
        <v>0</v>
      </c>
      <c r="BJ2" s="8"/>
      <c r="BK2" s="8">
        <f t="shared" ref="BK2:BK25" si="0">BI2+BJ2</f>
        <v>0</v>
      </c>
      <c r="BL2" s="8">
        <v>0</v>
      </c>
      <c r="BM2" s="8"/>
      <c r="BN2" s="8">
        <f t="shared" ref="BN2:BN25" si="1">BL2+BM2</f>
        <v>0</v>
      </c>
      <c r="BO2" s="8">
        <v>0</v>
      </c>
      <c r="BP2" s="8">
        <f t="shared" ref="BP2:BP25" si="2">BJ2+BM2</f>
        <v>0</v>
      </c>
      <c r="BQ2" s="8">
        <f t="shared" ref="BQ2:BQ25" si="3">BO2+BP2</f>
        <v>0</v>
      </c>
      <c r="BR2" s="8">
        <v>0.01</v>
      </c>
      <c r="BS2" s="8">
        <v>0</v>
      </c>
      <c r="BT2" s="8">
        <v>0.01</v>
      </c>
      <c r="BU2" s="8">
        <v>0</v>
      </c>
      <c r="BV2" s="8">
        <v>0</v>
      </c>
      <c r="BW2" s="8">
        <v>0</v>
      </c>
      <c r="BX2" s="8">
        <v>0.01</v>
      </c>
      <c r="BY2" s="8">
        <v>0</v>
      </c>
      <c r="BZ2" s="8">
        <v>0.01</v>
      </c>
      <c r="CA2" s="10">
        <f t="shared" ref="CA2:CJ25" si="4">CK2+CU2</f>
        <v>0</v>
      </c>
      <c r="CB2" s="10">
        <f t="shared" si="4"/>
        <v>0</v>
      </c>
      <c r="CC2" s="10">
        <f t="shared" si="4"/>
        <v>0</v>
      </c>
      <c r="CD2" s="10">
        <f t="shared" si="4"/>
        <v>2.59</v>
      </c>
      <c r="CE2" s="10">
        <f t="shared" si="4"/>
        <v>0</v>
      </c>
      <c r="CF2" s="10">
        <f t="shared" si="4"/>
        <v>2.59</v>
      </c>
      <c r="CG2" s="10">
        <f t="shared" si="4"/>
        <v>2.59</v>
      </c>
      <c r="CH2" s="10">
        <f t="shared" si="4"/>
        <v>0</v>
      </c>
      <c r="CI2" s="10">
        <f t="shared" si="4"/>
        <v>2.59</v>
      </c>
      <c r="CJ2" s="10">
        <f t="shared" si="4"/>
        <v>1358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2.59</v>
      </c>
      <c r="CY2" s="8">
        <v>0</v>
      </c>
      <c r="CZ2" s="8">
        <v>2.59</v>
      </c>
      <c r="DA2" s="8">
        <v>2.59</v>
      </c>
      <c r="DB2" s="8">
        <v>0</v>
      </c>
      <c r="DC2" s="8">
        <v>2.59</v>
      </c>
      <c r="DD2" s="8">
        <v>1358</v>
      </c>
      <c r="DE2" s="11">
        <f t="shared" ref="DE2:DE25" si="5">K2+U2+AB2+AK2+BF2+BI2+BR2+CA2</f>
        <v>1.33</v>
      </c>
      <c r="DF2" s="12">
        <f t="shared" ref="DF2:DF25" si="6">L2+AC2+BJ2+BS2+CB2</f>
        <v>0</v>
      </c>
      <c r="DG2" s="12">
        <f t="shared" ref="DG2:DH25" si="7">M2+U2+AD2+AK2+BF2+BK2+BT2+CC2</f>
        <v>1.33</v>
      </c>
      <c r="DH2" s="12">
        <f t="shared" si="7"/>
        <v>40.849999999999994</v>
      </c>
      <c r="DI2" s="12">
        <f t="shared" ref="DI2:DI25" si="8">O2+AF2+BM2+BV2+CE2</f>
        <v>0</v>
      </c>
      <c r="DJ2" s="12">
        <f t="shared" ref="DJ2:DJ25" si="9">P2+V2+AG2+AL2+BG2+BN2+BW2+CF2</f>
        <v>40.849999999999994</v>
      </c>
      <c r="DK2" s="12">
        <f t="shared" ref="DK2:DM25" si="10">DE2+DH2</f>
        <v>42.179999999999993</v>
      </c>
      <c r="DL2" s="12">
        <f t="shared" si="10"/>
        <v>0</v>
      </c>
      <c r="DM2" s="12">
        <f t="shared" si="10"/>
        <v>42.179999999999993</v>
      </c>
    </row>
    <row r="3" spans="1:117" s="5" customFormat="1" ht="12" x14ac:dyDescent="0.25">
      <c r="A3" s="5" t="s">
        <v>117</v>
      </c>
      <c r="B3" s="6" t="s">
        <v>118</v>
      </c>
      <c r="C3" s="6" t="s">
        <v>123</v>
      </c>
      <c r="D3" s="6" t="s">
        <v>124</v>
      </c>
      <c r="E3" s="6" t="s">
        <v>125</v>
      </c>
      <c r="F3" s="6" t="s">
        <v>122</v>
      </c>
      <c r="G3" s="7">
        <v>537.65599999999995</v>
      </c>
      <c r="H3" s="7">
        <v>313.57499999999999</v>
      </c>
      <c r="I3" s="7">
        <v>85.882999999999996</v>
      </c>
      <c r="J3" s="7">
        <v>399.45800000000003</v>
      </c>
      <c r="K3" s="8">
        <v>35.54</v>
      </c>
      <c r="L3" s="8">
        <v>0</v>
      </c>
      <c r="M3" s="8">
        <v>35.54</v>
      </c>
      <c r="N3" s="8">
        <v>0</v>
      </c>
      <c r="O3" s="8">
        <v>0</v>
      </c>
      <c r="P3" s="8">
        <v>0</v>
      </c>
      <c r="Q3" s="8">
        <v>35.54</v>
      </c>
      <c r="R3" s="8">
        <v>0</v>
      </c>
      <c r="S3" s="8">
        <v>35.54</v>
      </c>
      <c r="T3" s="7">
        <v>138.19800000000001</v>
      </c>
      <c r="U3" s="8">
        <v>11.06</v>
      </c>
      <c r="V3" s="8">
        <v>0</v>
      </c>
      <c r="W3" s="8">
        <v>11.06</v>
      </c>
      <c r="X3" s="9">
        <v>80</v>
      </c>
      <c r="Y3" s="8">
        <v>31.57</v>
      </c>
      <c r="Z3" s="9">
        <v>79</v>
      </c>
      <c r="AA3" s="8">
        <v>42.63</v>
      </c>
      <c r="AB3" s="8">
        <v>0.11</v>
      </c>
      <c r="AC3" s="8">
        <v>0</v>
      </c>
      <c r="AD3" s="8">
        <v>0.11</v>
      </c>
      <c r="AE3" s="8">
        <v>0.01</v>
      </c>
      <c r="AF3" s="8">
        <v>0.6</v>
      </c>
      <c r="AG3" s="8">
        <v>0.61</v>
      </c>
      <c r="AH3" s="8">
        <v>0.12</v>
      </c>
      <c r="AI3" s="8">
        <v>0.6</v>
      </c>
      <c r="AJ3" s="8">
        <v>0.72</v>
      </c>
      <c r="AK3" s="8">
        <v>0.76</v>
      </c>
      <c r="AL3" s="8">
        <v>0.81</v>
      </c>
      <c r="AM3" s="8">
        <v>1.57</v>
      </c>
      <c r="AN3" s="8">
        <v>2.02</v>
      </c>
      <c r="AO3" s="8">
        <v>0.01</v>
      </c>
      <c r="AP3" s="8">
        <v>0</v>
      </c>
      <c r="AQ3" s="8">
        <v>2.0299999999999998</v>
      </c>
      <c r="AR3" s="8">
        <v>0.53</v>
      </c>
      <c r="AS3" s="8">
        <v>0.42</v>
      </c>
      <c r="AT3" s="8">
        <v>0.95</v>
      </c>
      <c r="AU3" s="8">
        <v>0.3</v>
      </c>
      <c r="AV3" s="8">
        <v>0.01</v>
      </c>
      <c r="AW3" s="8">
        <v>0</v>
      </c>
      <c r="AX3" s="8">
        <v>0.31</v>
      </c>
      <c r="AY3" s="8">
        <v>0.23</v>
      </c>
      <c r="AZ3" s="8">
        <v>0.39</v>
      </c>
      <c r="BA3" s="8">
        <v>0.62</v>
      </c>
      <c r="BB3" s="8">
        <v>1.72</v>
      </c>
      <c r="BC3" s="8">
        <v>0</v>
      </c>
      <c r="BD3" s="8">
        <v>0</v>
      </c>
      <c r="BE3" s="8">
        <v>1.72</v>
      </c>
      <c r="BF3" s="8">
        <v>0.01</v>
      </c>
      <c r="BG3" s="8">
        <v>0.03</v>
      </c>
      <c r="BH3" s="8">
        <v>0.04</v>
      </c>
      <c r="BI3" s="8">
        <v>0</v>
      </c>
      <c r="BJ3" s="8"/>
      <c r="BK3" s="8">
        <f t="shared" si="0"/>
        <v>0</v>
      </c>
      <c r="BL3" s="8">
        <v>0.04</v>
      </c>
      <c r="BM3" s="8"/>
      <c r="BN3" s="8">
        <f t="shared" si="1"/>
        <v>0.04</v>
      </c>
      <c r="BO3" s="8">
        <v>0.04</v>
      </c>
      <c r="BP3" s="8">
        <f t="shared" si="2"/>
        <v>0</v>
      </c>
      <c r="BQ3" s="8">
        <f t="shared" si="3"/>
        <v>0.04</v>
      </c>
      <c r="BR3" s="8">
        <v>0</v>
      </c>
      <c r="BS3" s="8">
        <v>0</v>
      </c>
      <c r="BT3" s="8">
        <v>0</v>
      </c>
      <c r="BU3" s="8">
        <v>0.28999999999999998</v>
      </c>
      <c r="BV3" s="8">
        <v>0</v>
      </c>
      <c r="BW3" s="8">
        <v>0.28999999999999998</v>
      </c>
      <c r="BX3" s="8">
        <v>0.28999999999999998</v>
      </c>
      <c r="BY3" s="8">
        <v>0</v>
      </c>
      <c r="BZ3" s="8">
        <v>0.28999999999999998</v>
      </c>
      <c r="CA3" s="10">
        <f t="shared" si="4"/>
        <v>0</v>
      </c>
      <c r="CB3" s="10">
        <f t="shared" si="4"/>
        <v>0</v>
      </c>
      <c r="CC3" s="10">
        <f t="shared" si="4"/>
        <v>0</v>
      </c>
      <c r="CD3" s="10">
        <f t="shared" si="4"/>
        <v>0</v>
      </c>
      <c r="CE3" s="10">
        <f t="shared" si="4"/>
        <v>291.90999999999997</v>
      </c>
      <c r="CF3" s="10">
        <f t="shared" si="4"/>
        <v>291.90999999999997</v>
      </c>
      <c r="CG3" s="10">
        <f t="shared" si="4"/>
        <v>0</v>
      </c>
      <c r="CH3" s="10">
        <f t="shared" si="4"/>
        <v>291.90999999999997</v>
      </c>
      <c r="CI3" s="10">
        <f t="shared" si="4"/>
        <v>291.90999999999997</v>
      </c>
      <c r="CJ3" s="10">
        <f t="shared" si="4"/>
        <v>7744</v>
      </c>
      <c r="CK3" s="8">
        <v>0</v>
      </c>
      <c r="CL3" s="8">
        <v>0</v>
      </c>
      <c r="CM3" s="8">
        <v>0</v>
      </c>
      <c r="CN3" s="8">
        <v>0</v>
      </c>
      <c r="CO3" s="8">
        <v>280.20999999999998</v>
      </c>
      <c r="CP3" s="8">
        <v>280.20999999999998</v>
      </c>
      <c r="CQ3" s="8">
        <v>0</v>
      </c>
      <c r="CR3" s="8">
        <v>280.20999999999998</v>
      </c>
      <c r="CS3" s="8">
        <v>280.20999999999998</v>
      </c>
      <c r="CT3" s="8">
        <v>1670</v>
      </c>
      <c r="CU3" s="8">
        <v>0</v>
      </c>
      <c r="CV3" s="8">
        <v>0</v>
      </c>
      <c r="CW3" s="8">
        <v>0</v>
      </c>
      <c r="CX3" s="8">
        <v>0</v>
      </c>
      <c r="CY3" s="8">
        <v>11.7</v>
      </c>
      <c r="CZ3" s="8">
        <v>11.7</v>
      </c>
      <c r="DA3" s="8">
        <v>0</v>
      </c>
      <c r="DB3" s="8">
        <v>11.7</v>
      </c>
      <c r="DC3" s="8">
        <v>11.7</v>
      </c>
      <c r="DD3" s="8">
        <v>6074</v>
      </c>
      <c r="DE3" s="11">
        <f t="shared" si="5"/>
        <v>47.48</v>
      </c>
      <c r="DF3" s="12">
        <f t="shared" si="6"/>
        <v>0</v>
      </c>
      <c r="DG3" s="12">
        <f t="shared" si="7"/>
        <v>47.48</v>
      </c>
      <c r="DH3" s="12">
        <f t="shared" si="7"/>
        <v>1.1800000000000002</v>
      </c>
      <c r="DI3" s="12">
        <f t="shared" si="8"/>
        <v>292.51</v>
      </c>
      <c r="DJ3" s="12">
        <f t="shared" si="9"/>
        <v>293.68999999999994</v>
      </c>
      <c r="DK3" s="12">
        <f t="shared" si="10"/>
        <v>48.66</v>
      </c>
      <c r="DL3" s="12">
        <f t="shared" si="10"/>
        <v>292.51</v>
      </c>
      <c r="DM3" s="12">
        <f t="shared" si="10"/>
        <v>341.16999999999996</v>
      </c>
    </row>
    <row r="4" spans="1:117" s="5" customFormat="1" ht="12" x14ac:dyDescent="0.25">
      <c r="A4" s="5" t="s">
        <v>117</v>
      </c>
      <c r="B4" s="6" t="s">
        <v>118</v>
      </c>
      <c r="C4" s="6" t="s">
        <v>126</v>
      </c>
      <c r="D4" s="6" t="s">
        <v>127</v>
      </c>
      <c r="E4" s="6" t="s">
        <v>128</v>
      </c>
      <c r="F4" s="6" t="s">
        <v>122</v>
      </c>
      <c r="G4" s="7">
        <v>805.029</v>
      </c>
      <c r="H4" s="7">
        <v>2.0489999999999999</v>
      </c>
      <c r="I4" s="7">
        <v>672.69</v>
      </c>
      <c r="J4" s="7">
        <v>674.73900000000003</v>
      </c>
      <c r="K4" s="8">
        <v>0.13</v>
      </c>
      <c r="L4" s="8">
        <v>0</v>
      </c>
      <c r="M4" s="8">
        <v>0.13</v>
      </c>
      <c r="N4" s="8">
        <v>220.29</v>
      </c>
      <c r="O4" s="8">
        <v>0</v>
      </c>
      <c r="P4" s="8">
        <v>220.29</v>
      </c>
      <c r="Q4" s="8">
        <v>220.42</v>
      </c>
      <c r="R4" s="8">
        <v>0</v>
      </c>
      <c r="S4" s="8">
        <v>220.42</v>
      </c>
      <c r="T4" s="7">
        <v>130.29</v>
      </c>
      <c r="U4" s="8">
        <v>10.42</v>
      </c>
      <c r="V4" s="8">
        <v>0</v>
      </c>
      <c r="W4" s="8">
        <v>10.42</v>
      </c>
      <c r="X4" s="9">
        <v>80</v>
      </c>
      <c r="Y4" s="8">
        <v>54.07</v>
      </c>
      <c r="Z4" s="9">
        <v>80</v>
      </c>
      <c r="AA4" s="8">
        <v>64.489999999999995</v>
      </c>
      <c r="AB4" s="8">
        <v>4.3600000000000003</v>
      </c>
      <c r="AC4" s="8">
        <v>0</v>
      </c>
      <c r="AD4" s="8">
        <v>4.3600000000000003</v>
      </c>
      <c r="AE4" s="8">
        <v>0</v>
      </c>
      <c r="AF4" s="8">
        <v>145.72999999999999</v>
      </c>
      <c r="AG4" s="8">
        <v>145.72999999999999</v>
      </c>
      <c r="AH4" s="8">
        <v>4.3600000000000003</v>
      </c>
      <c r="AI4" s="8">
        <v>145.72999999999999</v>
      </c>
      <c r="AJ4" s="8">
        <v>150.09</v>
      </c>
      <c r="AK4" s="8">
        <v>0.82</v>
      </c>
      <c r="AL4" s="8">
        <v>1.24</v>
      </c>
      <c r="AM4" s="8">
        <v>2.06</v>
      </c>
      <c r="AN4" s="8">
        <v>2.41</v>
      </c>
      <c r="AO4" s="8">
        <v>0.03</v>
      </c>
      <c r="AP4" s="8">
        <v>0</v>
      </c>
      <c r="AQ4" s="8">
        <v>2.44</v>
      </c>
      <c r="AR4" s="8">
        <v>0.5</v>
      </c>
      <c r="AS4" s="8">
        <v>0.78</v>
      </c>
      <c r="AT4" s="8">
        <v>1.28</v>
      </c>
      <c r="AU4" s="8">
        <v>0.77</v>
      </c>
      <c r="AV4" s="8">
        <v>0.03</v>
      </c>
      <c r="AW4" s="8">
        <v>0</v>
      </c>
      <c r="AX4" s="8">
        <v>0.8</v>
      </c>
      <c r="AY4" s="8">
        <v>0.32</v>
      </c>
      <c r="AZ4" s="8">
        <v>0.46</v>
      </c>
      <c r="BA4" s="8">
        <v>0.78</v>
      </c>
      <c r="BB4" s="8">
        <v>1.64</v>
      </c>
      <c r="BC4" s="8">
        <v>0</v>
      </c>
      <c r="BD4" s="8">
        <v>0</v>
      </c>
      <c r="BE4" s="8">
        <v>1.64</v>
      </c>
      <c r="BF4" s="8">
        <v>7.0000000000000007E-2</v>
      </c>
      <c r="BG4" s="8">
        <v>0.08</v>
      </c>
      <c r="BH4" s="8">
        <v>0.15</v>
      </c>
      <c r="BI4" s="8">
        <v>0</v>
      </c>
      <c r="BJ4" s="8"/>
      <c r="BK4" s="8">
        <f t="shared" si="0"/>
        <v>0</v>
      </c>
      <c r="BL4" s="8">
        <v>0.19</v>
      </c>
      <c r="BM4" s="8"/>
      <c r="BN4" s="8">
        <f t="shared" si="1"/>
        <v>0.19</v>
      </c>
      <c r="BO4" s="8">
        <v>0.19</v>
      </c>
      <c r="BP4" s="8">
        <f t="shared" si="2"/>
        <v>0</v>
      </c>
      <c r="BQ4" s="8">
        <f t="shared" si="3"/>
        <v>0.19</v>
      </c>
      <c r="BR4" s="8">
        <v>1.34</v>
      </c>
      <c r="BS4" s="8">
        <v>0</v>
      </c>
      <c r="BT4" s="8">
        <v>1.34</v>
      </c>
      <c r="BU4" s="8">
        <v>0.01</v>
      </c>
      <c r="BV4" s="8">
        <v>0</v>
      </c>
      <c r="BW4" s="8">
        <v>0.01</v>
      </c>
      <c r="BX4" s="8">
        <v>1.35</v>
      </c>
      <c r="BY4" s="8">
        <v>0</v>
      </c>
      <c r="BZ4" s="8">
        <v>1.35</v>
      </c>
      <c r="CA4" s="10">
        <f t="shared" si="4"/>
        <v>0</v>
      </c>
      <c r="CB4" s="10">
        <f t="shared" si="4"/>
        <v>0</v>
      </c>
      <c r="CC4" s="10">
        <f t="shared" si="4"/>
        <v>0</v>
      </c>
      <c r="CD4" s="10">
        <f t="shared" si="4"/>
        <v>0</v>
      </c>
      <c r="CE4" s="10">
        <f t="shared" si="4"/>
        <v>288.57</v>
      </c>
      <c r="CF4" s="10">
        <f t="shared" si="4"/>
        <v>288.57</v>
      </c>
      <c r="CG4" s="10">
        <f t="shared" si="4"/>
        <v>0</v>
      </c>
      <c r="CH4" s="10">
        <f t="shared" si="4"/>
        <v>288.57</v>
      </c>
      <c r="CI4" s="10">
        <f t="shared" si="4"/>
        <v>288.57</v>
      </c>
      <c r="CJ4" s="10">
        <f t="shared" si="4"/>
        <v>879</v>
      </c>
      <c r="CK4" s="8">
        <v>0</v>
      </c>
      <c r="CL4" s="8">
        <v>0</v>
      </c>
      <c r="CM4" s="8">
        <v>0</v>
      </c>
      <c r="CN4" s="8">
        <v>0</v>
      </c>
      <c r="CO4" s="8">
        <v>288.57</v>
      </c>
      <c r="CP4" s="8">
        <v>288.57</v>
      </c>
      <c r="CQ4" s="8">
        <v>0</v>
      </c>
      <c r="CR4" s="8">
        <v>288.57</v>
      </c>
      <c r="CS4" s="8">
        <v>288.57</v>
      </c>
      <c r="CT4" s="8">
        <v>879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11">
        <f t="shared" si="5"/>
        <v>17.14</v>
      </c>
      <c r="DF4" s="12">
        <f t="shared" si="6"/>
        <v>0</v>
      </c>
      <c r="DG4" s="12">
        <f t="shared" si="7"/>
        <v>17.14</v>
      </c>
      <c r="DH4" s="12">
        <f t="shared" si="7"/>
        <v>221.81</v>
      </c>
      <c r="DI4" s="12">
        <f t="shared" si="8"/>
        <v>434.29999999999995</v>
      </c>
      <c r="DJ4" s="12">
        <f t="shared" si="9"/>
        <v>656.1099999999999</v>
      </c>
      <c r="DK4" s="12">
        <f t="shared" si="10"/>
        <v>238.95</v>
      </c>
      <c r="DL4" s="12">
        <f t="shared" si="10"/>
        <v>434.29999999999995</v>
      </c>
      <c r="DM4" s="12">
        <f t="shared" si="10"/>
        <v>673.24999999999989</v>
      </c>
    </row>
    <row r="5" spans="1:117" s="5" customFormat="1" ht="12" x14ac:dyDescent="0.25">
      <c r="A5" s="5" t="s">
        <v>117</v>
      </c>
      <c r="B5" s="6" t="s">
        <v>118</v>
      </c>
      <c r="C5" s="6" t="s">
        <v>129</v>
      </c>
      <c r="D5" s="6" t="s">
        <v>130</v>
      </c>
      <c r="E5" s="6" t="s">
        <v>131</v>
      </c>
      <c r="F5" s="6" t="s">
        <v>122</v>
      </c>
      <c r="G5" s="7">
        <v>88.736999999999995</v>
      </c>
      <c r="H5" s="7">
        <v>29.736999999999998</v>
      </c>
      <c r="I5" s="7">
        <v>0</v>
      </c>
      <c r="J5" s="7">
        <v>29.736999999999998</v>
      </c>
      <c r="K5" s="8">
        <v>2.7</v>
      </c>
      <c r="L5" s="8">
        <v>0</v>
      </c>
      <c r="M5" s="8">
        <v>2.7</v>
      </c>
      <c r="N5" s="8">
        <v>0</v>
      </c>
      <c r="O5" s="8">
        <v>0</v>
      </c>
      <c r="P5" s="8">
        <v>0</v>
      </c>
      <c r="Q5" s="8">
        <v>2.7</v>
      </c>
      <c r="R5" s="8">
        <v>0</v>
      </c>
      <c r="S5" s="8">
        <v>2.7</v>
      </c>
      <c r="T5" s="7">
        <v>59</v>
      </c>
      <c r="U5" s="8">
        <v>4.72</v>
      </c>
      <c r="V5" s="8">
        <v>0</v>
      </c>
      <c r="W5" s="8">
        <v>4.72</v>
      </c>
      <c r="X5" s="9">
        <v>80</v>
      </c>
      <c r="Y5" s="8">
        <v>2.06</v>
      </c>
      <c r="Z5" s="9">
        <v>69</v>
      </c>
      <c r="AA5" s="8">
        <v>6.78</v>
      </c>
      <c r="AB5" s="8">
        <v>0.05</v>
      </c>
      <c r="AC5" s="8">
        <v>0</v>
      </c>
      <c r="AD5" s="8">
        <v>0.05</v>
      </c>
      <c r="AE5" s="8">
        <v>0</v>
      </c>
      <c r="AF5" s="8">
        <v>0</v>
      </c>
      <c r="AG5" s="8">
        <v>0</v>
      </c>
      <c r="AH5" s="8">
        <v>0.05</v>
      </c>
      <c r="AI5" s="8">
        <v>0</v>
      </c>
      <c r="AJ5" s="8">
        <v>0.05</v>
      </c>
      <c r="AK5" s="8">
        <v>0.05</v>
      </c>
      <c r="AL5" s="8">
        <v>0.02</v>
      </c>
      <c r="AM5" s="8">
        <v>7.0000000000000007E-2</v>
      </c>
      <c r="AN5" s="8">
        <v>0.53</v>
      </c>
      <c r="AO5" s="8">
        <v>0.01</v>
      </c>
      <c r="AP5" s="8">
        <v>0</v>
      </c>
      <c r="AQ5" s="8">
        <v>0.54</v>
      </c>
      <c r="AR5" s="8">
        <v>0.05</v>
      </c>
      <c r="AS5" s="8">
        <v>0.02</v>
      </c>
      <c r="AT5" s="8">
        <v>7.0000000000000007E-2</v>
      </c>
      <c r="AU5" s="8">
        <v>0.11</v>
      </c>
      <c r="AV5" s="8">
        <v>0.01</v>
      </c>
      <c r="AW5" s="8">
        <v>0</v>
      </c>
      <c r="AX5" s="8">
        <v>0.12</v>
      </c>
      <c r="AY5" s="8">
        <v>0</v>
      </c>
      <c r="AZ5" s="8">
        <v>0</v>
      </c>
      <c r="BA5" s="8">
        <v>0</v>
      </c>
      <c r="BB5" s="8">
        <v>0.42</v>
      </c>
      <c r="BC5" s="8">
        <v>0</v>
      </c>
      <c r="BD5" s="8">
        <v>0</v>
      </c>
      <c r="BE5" s="8">
        <v>0.42</v>
      </c>
      <c r="BF5" s="8">
        <v>0</v>
      </c>
      <c r="BG5" s="8">
        <v>0.02</v>
      </c>
      <c r="BH5" s="8">
        <v>0.02</v>
      </c>
      <c r="BI5" s="8">
        <v>0</v>
      </c>
      <c r="BJ5" s="8"/>
      <c r="BK5" s="8">
        <f t="shared" si="0"/>
        <v>0</v>
      </c>
      <c r="BL5" s="8">
        <v>0</v>
      </c>
      <c r="BM5" s="8"/>
      <c r="BN5" s="8">
        <f t="shared" si="1"/>
        <v>0</v>
      </c>
      <c r="BO5" s="8">
        <v>0</v>
      </c>
      <c r="BP5" s="8">
        <f t="shared" si="2"/>
        <v>0</v>
      </c>
      <c r="BQ5" s="8">
        <f t="shared" si="3"/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10">
        <f t="shared" si="4"/>
        <v>0.42</v>
      </c>
      <c r="CB5" s="10">
        <f t="shared" si="4"/>
        <v>0</v>
      </c>
      <c r="CC5" s="10">
        <f t="shared" si="4"/>
        <v>0.42</v>
      </c>
      <c r="CD5" s="10">
        <f t="shared" si="4"/>
        <v>0</v>
      </c>
      <c r="CE5" s="10">
        <f t="shared" si="4"/>
        <v>3257.4</v>
      </c>
      <c r="CF5" s="10">
        <f t="shared" si="4"/>
        <v>3257.4</v>
      </c>
      <c r="CG5" s="10">
        <f t="shared" si="4"/>
        <v>0.42</v>
      </c>
      <c r="CH5" s="10">
        <f t="shared" si="4"/>
        <v>3257.4</v>
      </c>
      <c r="CI5" s="10">
        <f t="shared" si="4"/>
        <v>3257.82</v>
      </c>
      <c r="CJ5" s="10">
        <f t="shared" si="4"/>
        <v>13994</v>
      </c>
      <c r="CK5" s="8">
        <v>0.42</v>
      </c>
      <c r="CL5" s="8">
        <v>0</v>
      </c>
      <c r="CM5" s="8">
        <v>0.42</v>
      </c>
      <c r="CN5" s="8">
        <v>0</v>
      </c>
      <c r="CO5" s="8">
        <v>3257.4</v>
      </c>
      <c r="CP5" s="8">
        <v>3257.4</v>
      </c>
      <c r="CQ5" s="8">
        <v>0.42</v>
      </c>
      <c r="CR5" s="8">
        <v>3257.4</v>
      </c>
      <c r="CS5" s="8">
        <v>3257.82</v>
      </c>
      <c r="CT5" s="8">
        <v>13994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11">
        <f t="shared" si="5"/>
        <v>7.9399999999999995</v>
      </c>
      <c r="DF5" s="12">
        <f t="shared" si="6"/>
        <v>0</v>
      </c>
      <c r="DG5" s="12">
        <f t="shared" si="7"/>
        <v>7.9399999999999995</v>
      </c>
      <c r="DH5" s="12">
        <f t="shared" si="7"/>
        <v>0.04</v>
      </c>
      <c r="DI5" s="12">
        <f t="shared" si="8"/>
        <v>3257.4</v>
      </c>
      <c r="DJ5" s="12">
        <f t="shared" si="9"/>
        <v>3257.44</v>
      </c>
      <c r="DK5" s="12">
        <f t="shared" si="10"/>
        <v>7.9799999999999995</v>
      </c>
      <c r="DL5" s="12">
        <f t="shared" si="10"/>
        <v>3257.4</v>
      </c>
      <c r="DM5" s="12">
        <f t="shared" si="10"/>
        <v>3265.38</v>
      </c>
    </row>
    <row r="6" spans="1:117" s="5" customFormat="1" ht="12" x14ac:dyDescent="0.25">
      <c r="A6" s="5" t="s">
        <v>117</v>
      </c>
      <c r="B6" s="6" t="s">
        <v>118</v>
      </c>
      <c r="C6" s="6" t="s">
        <v>132</v>
      </c>
      <c r="D6" s="6" t="s">
        <v>133</v>
      </c>
      <c r="E6" s="6" t="s">
        <v>134</v>
      </c>
      <c r="F6" s="6" t="s">
        <v>122</v>
      </c>
      <c r="G6" s="7">
        <v>33.066000000000003</v>
      </c>
      <c r="H6" s="7">
        <v>12.231</v>
      </c>
      <c r="I6" s="7">
        <v>0</v>
      </c>
      <c r="J6" s="7">
        <v>12.231</v>
      </c>
      <c r="K6" s="8">
        <v>1.1499999999999999</v>
      </c>
      <c r="L6" s="8">
        <v>0</v>
      </c>
      <c r="M6" s="8">
        <v>1.1499999999999999</v>
      </c>
      <c r="N6" s="8">
        <v>0</v>
      </c>
      <c r="O6" s="8">
        <v>0</v>
      </c>
      <c r="P6" s="8">
        <v>0</v>
      </c>
      <c r="Q6" s="8">
        <v>1.1499999999999999</v>
      </c>
      <c r="R6" s="8">
        <v>0</v>
      </c>
      <c r="S6" s="8">
        <v>1.1499999999999999</v>
      </c>
      <c r="T6" s="7">
        <v>20.835000000000001</v>
      </c>
      <c r="U6" s="8">
        <v>1.67</v>
      </c>
      <c r="V6" s="8">
        <v>0</v>
      </c>
      <c r="W6" s="8">
        <v>1.67</v>
      </c>
      <c r="X6" s="9">
        <v>80</v>
      </c>
      <c r="Y6" s="8">
        <v>0.73</v>
      </c>
      <c r="Z6" s="9">
        <v>60</v>
      </c>
      <c r="AA6" s="8">
        <v>2.4</v>
      </c>
      <c r="AB6" s="8">
        <v>0.16</v>
      </c>
      <c r="AC6" s="8">
        <v>0</v>
      </c>
      <c r="AD6" s="8">
        <v>0.16</v>
      </c>
      <c r="AE6" s="8">
        <v>0</v>
      </c>
      <c r="AF6" s="8">
        <v>0</v>
      </c>
      <c r="AG6" s="8">
        <v>0</v>
      </c>
      <c r="AH6" s="8">
        <v>0.16</v>
      </c>
      <c r="AI6" s="8">
        <v>0</v>
      </c>
      <c r="AJ6" s="8">
        <v>0.16</v>
      </c>
      <c r="AK6" s="8">
        <v>11.27</v>
      </c>
      <c r="AL6" s="8">
        <v>3.3</v>
      </c>
      <c r="AM6" s="8">
        <v>14.57</v>
      </c>
      <c r="AN6" s="8">
        <v>21.92</v>
      </c>
      <c r="AO6" s="8">
        <v>0.91</v>
      </c>
      <c r="AP6" s="8">
        <v>0</v>
      </c>
      <c r="AQ6" s="8">
        <v>22.83</v>
      </c>
      <c r="AR6" s="8">
        <v>11.26</v>
      </c>
      <c r="AS6" s="8">
        <v>3.28</v>
      </c>
      <c r="AT6" s="8">
        <v>14.54</v>
      </c>
      <c r="AU6" s="8">
        <v>21.72</v>
      </c>
      <c r="AV6" s="8">
        <v>0.91</v>
      </c>
      <c r="AW6" s="8">
        <v>0</v>
      </c>
      <c r="AX6" s="8">
        <v>22.63</v>
      </c>
      <c r="AY6" s="8">
        <v>0.01</v>
      </c>
      <c r="AZ6" s="8">
        <v>0.02</v>
      </c>
      <c r="BA6" s="8">
        <v>0.03</v>
      </c>
      <c r="BB6" s="8">
        <v>0.2</v>
      </c>
      <c r="BC6" s="8">
        <v>0</v>
      </c>
      <c r="BD6" s="8">
        <v>0</v>
      </c>
      <c r="BE6" s="8">
        <v>0.2</v>
      </c>
      <c r="BF6" s="8">
        <v>0.68</v>
      </c>
      <c r="BG6" s="8">
        <v>0.04</v>
      </c>
      <c r="BH6" s="8">
        <v>0.72</v>
      </c>
      <c r="BI6" s="8">
        <v>0</v>
      </c>
      <c r="BJ6" s="8"/>
      <c r="BK6" s="8">
        <f t="shared" si="0"/>
        <v>0</v>
      </c>
      <c r="BL6" s="8">
        <v>0</v>
      </c>
      <c r="BM6" s="8"/>
      <c r="BN6" s="8">
        <f t="shared" si="1"/>
        <v>0</v>
      </c>
      <c r="BO6" s="8">
        <v>0</v>
      </c>
      <c r="BP6" s="8">
        <f t="shared" si="2"/>
        <v>0</v>
      </c>
      <c r="BQ6" s="8">
        <f t="shared" si="3"/>
        <v>0</v>
      </c>
      <c r="BR6" s="8">
        <v>1.38</v>
      </c>
      <c r="BS6" s="8">
        <v>0</v>
      </c>
      <c r="BT6" s="8">
        <v>1.38</v>
      </c>
      <c r="BU6" s="8">
        <v>0</v>
      </c>
      <c r="BV6" s="8">
        <v>0</v>
      </c>
      <c r="BW6" s="8">
        <v>0</v>
      </c>
      <c r="BX6" s="8">
        <v>1.38</v>
      </c>
      <c r="BY6" s="8">
        <v>0</v>
      </c>
      <c r="BZ6" s="8">
        <v>1.38</v>
      </c>
      <c r="CA6" s="10">
        <f t="shared" si="4"/>
        <v>0</v>
      </c>
      <c r="CB6" s="10">
        <f t="shared" si="4"/>
        <v>0</v>
      </c>
      <c r="CC6" s="10">
        <f t="shared" si="4"/>
        <v>0</v>
      </c>
      <c r="CD6" s="10">
        <f t="shared" si="4"/>
        <v>0</v>
      </c>
      <c r="CE6" s="10">
        <f t="shared" si="4"/>
        <v>0</v>
      </c>
      <c r="CF6" s="10">
        <f t="shared" si="4"/>
        <v>0</v>
      </c>
      <c r="CG6" s="10">
        <f t="shared" si="4"/>
        <v>0</v>
      </c>
      <c r="CH6" s="10">
        <f t="shared" si="4"/>
        <v>0</v>
      </c>
      <c r="CI6" s="10">
        <f t="shared" si="4"/>
        <v>0</v>
      </c>
      <c r="CJ6" s="10">
        <f t="shared" si="4"/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11">
        <f t="shared" si="5"/>
        <v>16.309999999999999</v>
      </c>
      <c r="DF6" s="12">
        <f t="shared" si="6"/>
        <v>0</v>
      </c>
      <c r="DG6" s="12">
        <f t="shared" si="7"/>
        <v>16.309999999999999</v>
      </c>
      <c r="DH6" s="12">
        <f t="shared" si="7"/>
        <v>3.34</v>
      </c>
      <c r="DI6" s="12">
        <f t="shared" si="8"/>
        <v>0</v>
      </c>
      <c r="DJ6" s="12">
        <f t="shared" si="9"/>
        <v>3.34</v>
      </c>
      <c r="DK6" s="12">
        <f t="shared" si="10"/>
        <v>19.649999999999999</v>
      </c>
      <c r="DL6" s="12">
        <f t="shared" si="10"/>
        <v>0</v>
      </c>
      <c r="DM6" s="12">
        <f t="shared" si="10"/>
        <v>19.649999999999999</v>
      </c>
    </row>
    <row r="7" spans="1:117" s="5" customFormat="1" ht="12" x14ac:dyDescent="0.25">
      <c r="A7" s="5" t="s">
        <v>117</v>
      </c>
      <c r="B7" s="6" t="s">
        <v>118</v>
      </c>
      <c r="C7" s="6" t="s">
        <v>135</v>
      </c>
      <c r="D7" s="6" t="s">
        <v>136</v>
      </c>
      <c r="E7" s="6" t="s">
        <v>137</v>
      </c>
      <c r="F7" s="6" t="s">
        <v>122</v>
      </c>
      <c r="G7" s="7">
        <v>167.13399999999999</v>
      </c>
      <c r="H7" s="7">
        <v>31.024999999999999</v>
      </c>
      <c r="I7" s="7">
        <v>64.563000000000002</v>
      </c>
      <c r="J7" s="7">
        <v>95.587999999999994</v>
      </c>
      <c r="K7" s="8">
        <v>2.93</v>
      </c>
      <c r="L7" s="8">
        <v>0</v>
      </c>
      <c r="M7" s="8">
        <v>2.93</v>
      </c>
      <c r="N7" s="8">
        <v>3.86</v>
      </c>
      <c r="O7" s="8">
        <v>0</v>
      </c>
      <c r="P7" s="8">
        <v>3.86</v>
      </c>
      <c r="Q7" s="8">
        <v>6.79</v>
      </c>
      <c r="R7" s="8">
        <v>0</v>
      </c>
      <c r="S7" s="8">
        <v>6.79</v>
      </c>
      <c r="T7" s="7">
        <v>71.546000000000006</v>
      </c>
      <c r="U7" s="8">
        <v>5.72</v>
      </c>
      <c r="V7" s="8">
        <v>0</v>
      </c>
      <c r="W7" s="8">
        <v>5.72</v>
      </c>
      <c r="X7" s="9">
        <v>80</v>
      </c>
      <c r="Y7" s="8">
        <v>5.29</v>
      </c>
      <c r="Z7" s="9">
        <v>55</v>
      </c>
      <c r="AA7" s="8">
        <v>11.01</v>
      </c>
      <c r="AB7" s="8">
        <v>0.02</v>
      </c>
      <c r="AC7" s="8">
        <v>0</v>
      </c>
      <c r="AD7" s="8">
        <v>0.02</v>
      </c>
      <c r="AE7" s="8">
        <v>0.14000000000000001</v>
      </c>
      <c r="AF7" s="8">
        <v>0</v>
      </c>
      <c r="AG7" s="8">
        <v>0.14000000000000001</v>
      </c>
      <c r="AH7" s="8">
        <v>0.16</v>
      </c>
      <c r="AI7" s="8">
        <v>0</v>
      </c>
      <c r="AJ7" s="8">
        <v>0.16</v>
      </c>
      <c r="AK7" s="8">
        <v>0.37</v>
      </c>
      <c r="AL7" s="8">
        <v>0.21</v>
      </c>
      <c r="AM7" s="8">
        <v>0.57999999999999996</v>
      </c>
      <c r="AN7" s="8">
        <v>1.58</v>
      </c>
      <c r="AO7" s="8">
        <v>0.04</v>
      </c>
      <c r="AP7" s="8">
        <v>0</v>
      </c>
      <c r="AQ7" s="8">
        <v>1.62</v>
      </c>
      <c r="AR7" s="8">
        <v>0.25</v>
      </c>
      <c r="AS7" s="8">
        <v>0.19</v>
      </c>
      <c r="AT7" s="8">
        <v>0.44</v>
      </c>
      <c r="AU7" s="8">
        <v>0.91</v>
      </c>
      <c r="AV7" s="8">
        <v>0.04</v>
      </c>
      <c r="AW7" s="8">
        <v>0</v>
      </c>
      <c r="AX7" s="8">
        <v>0.95</v>
      </c>
      <c r="AY7" s="8">
        <v>0.12</v>
      </c>
      <c r="AZ7" s="8">
        <v>0.02</v>
      </c>
      <c r="BA7" s="8">
        <v>0.14000000000000001</v>
      </c>
      <c r="BB7" s="8">
        <v>0.67</v>
      </c>
      <c r="BC7" s="8">
        <v>0</v>
      </c>
      <c r="BD7" s="8">
        <v>0</v>
      </c>
      <c r="BE7" s="8">
        <v>0.67</v>
      </c>
      <c r="BF7" s="8">
        <v>0.26</v>
      </c>
      <c r="BG7" s="8">
        <v>0.22</v>
      </c>
      <c r="BH7" s="8">
        <v>0.48</v>
      </c>
      <c r="BI7" s="8">
        <v>0</v>
      </c>
      <c r="BJ7" s="8"/>
      <c r="BK7" s="8">
        <f t="shared" si="0"/>
        <v>0</v>
      </c>
      <c r="BL7" s="8">
        <v>0</v>
      </c>
      <c r="BM7" s="8"/>
      <c r="BN7" s="8">
        <f t="shared" si="1"/>
        <v>0</v>
      </c>
      <c r="BO7" s="8">
        <v>0</v>
      </c>
      <c r="BP7" s="8">
        <f t="shared" si="2"/>
        <v>0</v>
      </c>
      <c r="BQ7" s="8">
        <f t="shared" si="3"/>
        <v>0</v>
      </c>
      <c r="BR7" s="8">
        <v>0.08</v>
      </c>
      <c r="BS7" s="8">
        <v>0</v>
      </c>
      <c r="BT7" s="8">
        <v>0.08</v>
      </c>
      <c r="BU7" s="8">
        <v>0</v>
      </c>
      <c r="BV7" s="8">
        <v>0</v>
      </c>
      <c r="BW7" s="8">
        <v>0</v>
      </c>
      <c r="BX7" s="8">
        <v>0.08</v>
      </c>
      <c r="BY7" s="8">
        <v>0</v>
      </c>
      <c r="BZ7" s="8">
        <v>0.08</v>
      </c>
      <c r="CA7" s="10">
        <f t="shared" si="4"/>
        <v>0</v>
      </c>
      <c r="CB7" s="10">
        <f t="shared" si="4"/>
        <v>0</v>
      </c>
      <c r="CC7" s="10">
        <f t="shared" si="4"/>
        <v>0</v>
      </c>
      <c r="CD7" s="10">
        <f t="shared" si="4"/>
        <v>0</v>
      </c>
      <c r="CE7" s="10">
        <f t="shared" si="4"/>
        <v>0</v>
      </c>
      <c r="CF7" s="10">
        <f t="shared" si="4"/>
        <v>0</v>
      </c>
      <c r="CG7" s="10">
        <f t="shared" si="4"/>
        <v>0</v>
      </c>
      <c r="CH7" s="10">
        <f t="shared" si="4"/>
        <v>0</v>
      </c>
      <c r="CI7" s="10">
        <f t="shared" si="4"/>
        <v>0</v>
      </c>
      <c r="CJ7" s="10">
        <f t="shared" si="4"/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11">
        <f t="shared" si="5"/>
        <v>9.379999999999999</v>
      </c>
      <c r="DF7" s="12">
        <f t="shared" si="6"/>
        <v>0</v>
      </c>
      <c r="DG7" s="12">
        <f t="shared" si="7"/>
        <v>9.379999999999999</v>
      </c>
      <c r="DH7" s="12">
        <f t="shared" si="7"/>
        <v>4.43</v>
      </c>
      <c r="DI7" s="12">
        <f t="shared" si="8"/>
        <v>0</v>
      </c>
      <c r="DJ7" s="12">
        <f t="shared" si="9"/>
        <v>4.43</v>
      </c>
      <c r="DK7" s="12">
        <f t="shared" si="10"/>
        <v>13.809999999999999</v>
      </c>
      <c r="DL7" s="12">
        <f t="shared" si="10"/>
        <v>0</v>
      </c>
      <c r="DM7" s="12">
        <f t="shared" si="10"/>
        <v>13.809999999999999</v>
      </c>
    </row>
    <row r="8" spans="1:117" s="5" customFormat="1" ht="12" x14ac:dyDescent="0.25">
      <c r="A8" s="5" t="s">
        <v>117</v>
      </c>
      <c r="B8" s="6" t="s">
        <v>118</v>
      </c>
      <c r="C8" s="6" t="s">
        <v>138</v>
      </c>
      <c r="D8" s="6" t="s">
        <v>139</v>
      </c>
      <c r="E8" s="6" t="s">
        <v>140</v>
      </c>
      <c r="F8" s="6" t="s">
        <v>122</v>
      </c>
      <c r="G8" s="7">
        <v>101.108</v>
      </c>
      <c r="H8" s="7">
        <v>17.927</v>
      </c>
      <c r="I8" s="7">
        <v>27.645</v>
      </c>
      <c r="J8" s="7">
        <v>45.572000000000003</v>
      </c>
      <c r="K8" s="8">
        <v>1.61</v>
      </c>
      <c r="L8" s="8">
        <v>0</v>
      </c>
      <c r="M8" s="8">
        <v>1.61</v>
      </c>
      <c r="N8" s="8">
        <v>0</v>
      </c>
      <c r="O8" s="8">
        <v>0</v>
      </c>
      <c r="P8" s="8">
        <v>0</v>
      </c>
      <c r="Q8" s="8">
        <v>1.61</v>
      </c>
      <c r="R8" s="8">
        <v>0</v>
      </c>
      <c r="S8" s="8">
        <v>1.61</v>
      </c>
      <c r="T8" s="7">
        <v>55.536000000000001</v>
      </c>
      <c r="U8" s="8">
        <v>4.4400000000000004</v>
      </c>
      <c r="V8" s="8">
        <v>0</v>
      </c>
      <c r="W8" s="8">
        <v>4.4400000000000004</v>
      </c>
      <c r="X8" s="9">
        <v>80</v>
      </c>
      <c r="Y8" s="8">
        <v>2.79</v>
      </c>
      <c r="Z8" s="9">
        <v>61</v>
      </c>
      <c r="AA8" s="8">
        <v>7.23</v>
      </c>
      <c r="AB8" s="8">
        <v>0.04</v>
      </c>
      <c r="AC8" s="8">
        <v>0</v>
      </c>
      <c r="AD8" s="8">
        <v>0.04</v>
      </c>
      <c r="AE8" s="8">
        <v>0</v>
      </c>
      <c r="AF8" s="8">
        <v>0</v>
      </c>
      <c r="AG8" s="8">
        <v>0</v>
      </c>
      <c r="AH8" s="8">
        <v>0.04</v>
      </c>
      <c r="AI8" s="8">
        <v>0</v>
      </c>
      <c r="AJ8" s="8">
        <v>0.04</v>
      </c>
      <c r="AK8" s="8">
        <v>1.65</v>
      </c>
      <c r="AL8" s="8">
        <v>0.18</v>
      </c>
      <c r="AM8" s="8">
        <v>1.83</v>
      </c>
      <c r="AN8" s="8">
        <v>1.56</v>
      </c>
      <c r="AO8" s="8">
        <v>0.04</v>
      </c>
      <c r="AP8" s="8">
        <v>0</v>
      </c>
      <c r="AQ8" s="8">
        <v>1.6</v>
      </c>
      <c r="AR8" s="8">
        <v>1.62</v>
      </c>
      <c r="AS8" s="8">
        <v>0.11</v>
      </c>
      <c r="AT8" s="8">
        <v>1.73</v>
      </c>
      <c r="AU8" s="8">
        <v>0.99</v>
      </c>
      <c r="AV8" s="8">
        <v>0.04</v>
      </c>
      <c r="AW8" s="8">
        <v>0</v>
      </c>
      <c r="AX8" s="8">
        <v>1.03</v>
      </c>
      <c r="AY8" s="8">
        <v>0.03</v>
      </c>
      <c r="AZ8" s="8">
        <v>7.0000000000000007E-2</v>
      </c>
      <c r="BA8" s="8">
        <v>0.1</v>
      </c>
      <c r="BB8" s="8">
        <v>0.56999999999999995</v>
      </c>
      <c r="BC8" s="8">
        <v>0</v>
      </c>
      <c r="BD8" s="8">
        <v>0</v>
      </c>
      <c r="BE8" s="8">
        <v>0.56999999999999995</v>
      </c>
      <c r="BF8" s="8">
        <v>0.16</v>
      </c>
      <c r="BG8" s="8">
        <v>0.16</v>
      </c>
      <c r="BH8" s="8">
        <v>0.32</v>
      </c>
      <c r="BI8" s="8">
        <v>0</v>
      </c>
      <c r="BJ8" s="8"/>
      <c r="BK8" s="8">
        <f t="shared" si="0"/>
        <v>0</v>
      </c>
      <c r="BL8" s="8">
        <v>0</v>
      </c>
      <c r="BM8" s="8"/>
      <c r="BN8" s="8">
        <f t="shared" si="1"/>
        <v>0</v>
      </c>
      <c r="BO8" s="8">
        <v>0</v>
      </c>
      <c r="BP8" s="8">
        <f t="shared" si="2"/>
        <v>0</v>
      </c>
      <c r="BQ8" s="8">
        <f t="shared" si="3"/>
        <v>0</v>
      </c>
      <c r="BR8" s="8">
        <v>0.05</v>
      </c>
      <c r="BS8" s="8">
        <v>0</v>
      </c>
      <c r="BT8" s="8">
        <v>0.05</v>
      </c>
      <c r="BU8" s="8">
        <v>0.12</v>
      </c>
      <c r="BV8" s="8">
        <v>0</v>
      </c>
      <c r="BW8" s="8">
        <v>0.12</v>
      </c>
      <c r="BX8" s="8">
        <v>0.17</v>
      </c>
      <c r="BY8" s="8">
        <v>0</v>
      </c>
      <c r="BZ8" s="8">
        <v>0.17</v>
      </c>
      <c r="CA8" s="10">
        <f t="shared" si="4"/>
        <v>0</v>
      </c>
      <c r="CB8" s="10">
        <f t="shared" si="4"/>
        <v>0</v>
      </c>
      <c r="CC8" s="10">
        <f t="shared" si="4"/>
        <v>0</v>
      </c>
      <c r="CD8" s="10">
        <f t="shared" si="4"/>
        <v>0</v>
      </c>
      <c r="CE8" s="10">
        <f t="shared" si="4"/>
        <v>0</v>
      </c>
      <c r="CF8" s="10">
        <f t="shared" si="4"/>
        <v>0</v>
      </c>
      <c r="CG8" s="10">
        <f t="shared" si="4"/>
        <v>0</v>
      </c>
      <c r="CH8" s="10">
        <f t="shared" si="4"/>
        <v>0</v>
      </c>
      <c r="CI8" s="10">
        <f t="shared" si="4"/>
        <v>0</v>
      </c>
      <c r="CJ8" s="10">
        <f t="shared" si="4"/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11">
        <f t="shared" si="5"/>
        <v>7.95</v>
      </c>
      <c r="DF8" s="12">
        <f t="shared" si="6"/>
        <v>0</v>
      </c>
      <c r="DG8" s="12">
        <f t="shared" si="7"/>
        <v>7.95</v>
      </c>
      <c r="DH8" s="12">
        <f t="shared" si="7"/>
        <v>0.45999999999999996</v>
      </c>
      <c r="DI8" s="12">
        <f t="shared" si="8"/>
        <v>0</v>
      </c>
      <c r="DJ8" s="12">
        <f t="shared" si="9"/>
        <v>0.45999999999999996</v>
      </c>
      <c r="DK8" s="12">
        <f t="shared" si="10"/>
        <v>8.41</v>
      </c>
      <c r="DL8" s="12">
        <f t="shared" si="10"/>
        <v>0</v>
      </c>
      <c r="DM8" s="12">
        <f t="shared" si="10"/>
        <v>8.41</v>
      </c>
    </row>
    <row r="9" spans="1:117" s="5" customFormat="1" ht="12" x14ac:dyDescent="0.25">
      <c r="A9" s="5" t="s">
        <v>117</v>
      </c>
      <c r="B9" s="6" t="s">
        <v>118</v>
      </c>
      <c r="C9" s="6" t="s">
        <v>141</v>
      </c>
      <c r="D9" s="6" t="s">
        <v>142</v>
      </c>
      <c r="E9" s="6" t="s">
        <v>143</v>
      </c>
      <c r="F9" s="6" t="s">
        <v>122</v>
      </c>
      <c r="G9" s="7">
        <v>146.55099999999999</v>
      </c>
      <c r="H9" s="7">
        <v>82.245000000000005</v>
      </c>
      <c r="I9" s="7">
        <v>19.341999999999999</v>
      </c>
      <c r="J9" s="7">
        <v>101.587</v>
      </c>
      <c r="K9" s="8">
        <v>5.6</v>
      </c>
      <c r="L9" s="8">
        <v>0</v>
      </c>
      <c r="M9" s="8">
        <v>5.6</v>
      </c>
      <c r="N9" s="8">
        <v>0</v>
      </c>
      <c r="O9" s="8">
        <v>0</v>
      </c>
      <c r="P9" s="8">
        <v>0</v>
      </c>
      <c r="Q9" s="8">
        <v>5.6</v>
      </c>
      <c r="R9" s="8">
        <v>0</v>
      </c>
      <c r="S9" s="8">
        <v>5.6</v>
      </c>
      <c r="T9" s="7">
        <v>44.963999999999999</v>
      </c>
      <c r="U9" s="8">
        <v>3.6</v>
      </c>
      <c r="V9" s="8">
        <v>0</v>
      </c>
      <c r="W9" s="8">
        <v>3.6</v>
      </c>
      <c r="X9" s="9">
        <v>80</v>
      </c>
      <c r="Y9" s="8">
        <v>5.61</v>
      </c>
      <c r="Z9" s="9">
        <v>55</v>
      </c>
      <c r="AA9" s="8">
        <v>9.2100000000000009</v>
      </c>
      <c r="AB9" s="8">
        <v>0.01</v>
      </c>
      <c r="AC9" s="8">
        <v>0</v>
      </c>
      <c r="AD9" s="8">
        <v>0.01</v>
      </c>
      <c r="AE9" s="8">
        <v>0</v>
      </c>
      <c r="AF9" s="8">
        <v>0</v>
      </c>
      <c r="AG9" s="8">
        <v>0</v>
      </c>
      <c r="AH9" s="8">
        <v>0.01</v>
      </c>
      <c r="AI9" s="8">
        <v>0</v>
      </c>
      <c r="AJ9" s="8">
        <v>0.01</v>
      </c>
      <c r="AK9" s="8">
        <v>0.17</v>
      </c>
      <c r="AL9" s="8">
        <v>0.1</v>
      </c>
      <c r="AM9" s="8">
        <v>0.27</v>
      </c>
      <c r="AN9" s="8">
        <v>0.95</v>
      </c>
      <c r="AO9" s="8">
        <v>0.02</v>
      </c>
      <c r="AP9" s="8">
        <v>0</v>
      </c>
      <c r="AQ9" s="8">
        <v>0.97</v>
      </c>
      <c r="AR9" s="8">
        <v>0.1</v>
      </c>
      <c r="AS9" s="8">
        <v>0.05</v>
      </c>
      <c r="AT9" s="8">
        <v>0.15</v>
      </c>
      <c r="AU9" s="8">
        <v>0.55000000000000004</v>
      </c>
      <c r="AV9" s="8">
        <v>0.02</v>
      </c>
      <c r="AW9" s="8">
        <v>0</v>
      </c>
      <c r="AX9" s="8">
        <v>0.56999999999999995</v>
      </c>
      <c r="AY9" s="8">
        <v>7.0000000000000007E-2</v>
      </c>
      <c r="AZ9" s="8">
        <v>0.05</v>
      </c>
      <c r="BA9" s="8">
        <v>0.12</v>
      </c>
      <c r="BB9" s="8">
        <v>0.4</v>
      </c>
      <c r="BC9" s="8">
        <v>0</v>
      </c>
      <c r="BD9" s="8">
        <v>0</v>
      </c>
      <c r="BE9" s="8">
        <v>0.4</v>
      </c>
      <c r="BF9" s="8">
        <v>0.01</v>
      </c>
      <c r="BG9" s="8">
        <v>0.04</v>
      </c>
      <c r="BH9" s="8">
        <v>0.05</v>
      </c>
      <c r="BI9" s="8">
        <v>0</v>
      </c>
      <c r="BJ9" s="8"/>
      <c r="BK9" s="8">
        <f t="shared" si="0"/>
        <v>0</v>
      </c>
      <c r="BL9" s="8">
        <v>0</v>
      </c>
      <c r="BM9" s="8"/>
      <c r="BN9" s="8">
        <f t="shared" si="1"/>
        <v>0</v>
      </c>
      <c r="BO9" s="8">
        <v>0</v>
      </c>
      <c r="BP9" s="8">
        <f t="shared" si="2"/>
        <v>0</v>
      </c>
      <c r="BQ9" s="8">
        <f t="shared" si="3"/>
        <v>0</v>
      </c>
      <c r="BR9" s="8">
        <v>0.06</v>
      </c>
      <c r="BS9" s="8">
        <v>0</v>
      </c>
      <c r="BT9" s="8">
        <v>0.06</v>
      </c>
      <c r="BU9" s="8">
        <v>0</v>
      </c>
      <c r="BV9" s="8">
        <v>0</v>
      </c>
      <c r="BW9" s="8">
        <v>0</v>
      </c>
      <c r="BX9" s="8">
        <v>0.06</v>
      </c>
      <c r="BY9" s="8">
        <v>0</v>
      </c>
      <c r="BZ9" s="8">
        <v>0.06</v>
      </c>
      <c r="CA9" s="10">
        <f t="shared" si="4"/>
        <v>0.54</v>
      </c>
      <c r="CB9" s="10">
        <f t="shared" si="4"/>
        <v>0</v>
      </c>
      <c r="CC9" s="10">
        <f t="shared" si="4"/>
        <v>0.54</v>
      </c>
      <c r="CD9" s="10">
        <f t="shared" si="4"/>
        <v>38</v>
      </c>
      <c r="CE9" s="10">
        <f t="shared" si="4"/>
        <v>1233.94</v>
      </c>
      <c r="CF9" s="10">
        <f t="shared" si="4"/>
        <v>1271.94</v>
      </c>
      <c r="CG9" s="10">
        <f t="shared" si="4"/>
        <v>38.54</v>
      </c>
      <c r="CH9" s="10">
        <f t="shared" si="4"/>
        <v>1233.94</v>
      </c>
      <c r="CI9" s="10">
        <f t="shared" si="4"/>
        <v>1272.48</v>
      </c>
      <c r="CJ9" s="10">
        <f t="shared" si="4"/>
        <v>7844</v>
      </c>
      <c r="CK9" s="8">
        <v>0.54</v>
      </c>
      <c r="CL9" s="8">
        <v>0</v>
      </c>
      <c r="CM9" s="8">
        <v>0.54</v>
      </c>
      <c r="CN9" s="8">
        <v>0</v>
      </c>
      <c r="CO9" s="8">
        <v>1233.94</v>
      </c>
      <c r="CP9" s="8">
        <v>1233.94</v>
      </c>
      <c r="CQ9" s="8">
        <v>0.54</v>
      </c>
      <c r="CR9" s="8">
        <v>1233.94</v>
      </c>
      <c r="CS9" s="8">
        <v>1234.48</v>
      </c>
      <c r="CT9" s="8">
        <v>7138</v>
      </c>
      <c r="CU9" s="8">
        <v>0</v>
      </c>
      <c r="CV9" s="8">
        <v>0</v>
      </c>
      <c r="CW9" s="8">
        <v>0</v>
      </c>
      <c r="CX9" s="8">
        <v>38</v>
      </c>
      <c r="CY9" s="8">
        <v>0</v>
      </c>
      <c r="CZ9" s="8">
        <v>38</v>
      </c>
      <c r="DA9" s="8">
        <v>38</v>
      </c>
      <c r="DB9" s="8">
        <v>0</v>
      </c>
      <c r="DC9" s="8">
        <v>38</v>
      </c>
      <c r="DD9" s="8">
        <v>706</v>
      </c>
      <c r="DE9" s="11">
        <f t="shared" si="5"/>
        <v>9.9899999999999984</v>
      </c>
      <c r="DF9" s="12">
        <f t="shared" si="6"/>
        <v>0</v>
      </c>
      <c r="DG9" s="12">
        <f t="shared" si="7"/>
        <v>9.9899999999999984</v>
      </c>
      <c r="DH9" s="12">
        <f t="shared" si="7"/>
        <v>38.14</v>
      </c>
      <c r="DI9" s="12">
        <f t="shared" si="8"/>
        <v>1233.94</v>
      </c>
      <c r="DJ9" s="12">
        <f t="shared" si="9"/>
        <v>1272.0800000000002</v>
      </c>
      <c r="DK9" s="12">
        <f t="shared" si="10"/>
        <v>48.129999999999995</v>
      </c>
      <c r="DL9" s="12">
        <f t="shared" si="10"/>
        <v>1233.94</v>
      </c>
      <c r="DM9" s="12">
        <f t="shared" si="10"/>
        <v>1282.0700000000002</v>
      </c>
    </row>
    <row r="10" spans="1:117" s="5" customFormat="1" ht="12" x14ac:dyDescent="0.25">
      <c r="A10" s="5" t="s">
        <v>117</v>
      </c>
      <c r="B10" s="6" t="s">
        <v>118</v>
      </c>
      <c r="C10" s="6" t="s">
        <v>144</v>
      </c>
      <c r="D10" s="6" t="s">
        <v>145</v>
      </c>
      <c r="E10" s="6" t="s">
        <v>146</v>
      </c>
      <c r="F10" s="6" t="s">
        <v>122</v>
      </c>
      <c r="G10" s="7">
        <v>32.618000000000002</v>
      </c>
      <c r="H10" s="7">
        <v>20.303000000000001</v>
      </c>
      <c r="I10" s="7">
        <v>0</v>
      </c>
      <c r="J10" s="7">
        <v>20.303000000000001</v>
      </c>
      <c r="K10" s="8">
        <v>2.52</v>
      </c>
      <c r="L10" s="8">
        <v>0</v>
      </c>
      <c r="M10" s="8">
        <v>2.52</v>
      </c>
      <c r="N10" s="8">
        <v>0</v>
      </c>
      <c r="O10" s="8">
        <v>0</v>
      </c>
      <c r="P10" s="8">
        <v>0</v>
      </c>
      <c r="Q10" s="8">
        <v>2.52</v>
      </c>
      <c r="R10" s="8">
        <v>0</v>
      </c>
      <c r="S10" s="8">
        <v>2.52</v>
      </c>
      <c r="T10" s="7">
        <v>12.315</v>
      </c>
      <c r="U10" s="8">
        <v>0.99</v>
      </c>
      <c r="V10" s="8">
        <v>0</v>
      </c>
      <c r="W10" s="8">
        <v>0.99</v>
      </c>
      <c r="X10" s="9">
        <v>80</v>
      </c>
      <c r="Y10" s="8">
        <v>1.29</v>
      </c>
      <c r="Z10" s="9">
        <v>64</v>
      </c>
      <c r="AA10" s="8">
        <v>2.2799999999999998</v>
      </c>
      <c r="AB10" s="8">
        <v>1.08</v>
      </c>
      <c r="AC10" s="8">
        <v>0</v>
      </c>
      <c r="AD10" s="8">
        <v>1.08</v>
      </c>
      <c r="AE10" s="8">
        <v>0</v>
      </c>
      <c r="AF10" s="8">
        <v>0</v>
      </c>
      <c r="AG10" s="8">
        <v>0</v>
      </c>
      <c r="AH10" s="8">
        <v>1.08</v>
      </c>
      <c r="AI10" s="8">
        <v>0</v>
      </c>
      <c r="AJ10" s="8">
        <v>1.08</v>
      </c>
      <c r="AK10" s="8">
        <v>14.42</v>
      </c>
      <c r="AL10" s="8">
        <v>0.86</v>
      </c>
      <c r="AM10" s="8">
        <v>15.28</v>
      </c>
      <c r="AN10" s="8">
        <v>18.89</v>
      </c>
      <c r="AO10" s="8">
        <v>0.77</v>
      </c>
      <c r="AP10" s="8">
        <v>0</v>
      </c>
      <c r="AQ10" s="8">
        <v>19.66</v>
      </c>
      <c r="AR10" s="8">
        <v>14.4</v>
      </c>
      <c r="AS10" s="8">
        <v>0.86</v>
      </c>
      <c r="AT10" s="8">
        <v>15.26</v>
      </c>
      <c r="AU10" s="8">
        <v>18.52</v>
      </c>
      <c r="AV10" s="8">
        <v>0.77</v>
      </c>
      <c r="AW10" s="8">
        <v>0</v>
      </c>
      <c r="AX10" s="8">
        <v>19.29</v>
      </c>
      <c r="AY10" s="8">
        <v>0.02</v>
      </c>
      <c r="AZ10" s="8">
        <v>0</v>
      </c>
      <c r="BA10" s="8">
        <v>0.02</v>
      </c>
      <c r="BB10" s="8">
        <v>0.37</v>
      </c>
      <c r="BC10" s="8">
        <v>0</v>
      </c>
      <c r="BD10" s="8">
        <v>0</v>
      </c>
      <c r="BE10" s="8">
        <v>0.37</v>
      </c>
      <c r="BF10" s="8">
        <v>0.66</v>
      </c>
      <c r="BG10" s="8">
        <v>0.02</v>
      </c>
      <c r="BH10" s="8">
        <v>0.68</v>
      </c>
      <c r="BI10" s="8">
        <v>0.01</v>
      </c>
      <c r="BJ10" s="8"/>
      <c r="BK10" s="8">
        <f t="shared" si="0"/>
        <v>0.01</v>
      </c>
      <c r="BL10" s="8">
        <v>0.01</v>
      </c>
      <c r="BM10" s="8"/>
      <c r="BN10" s="8">
        <f t="shared" si="1"/>
        <v>0.01</v>
      </c>
      <c r="BO10" s="8">
        <v>0.02</v>
      </c>
      <c r="BP10" s="8">
        <f t="shared" si="2"/>
        <v>0</v>
      </c>
      <c r="BQ10" s="8">
        <f t="shared" si="3"/>
        <v>0.02</v>
      </c>
      <c r="BR10" s="8">
        <v>0.39</v>
      </c>
      <c r="BS10" s="8">
        <v>0</v>
      </c>
      <c r="BT10" s="8">
        <v>0.39</v>
      </c>
      <c r="BU10" s="8">
        <v>0</v>
      </c>
      <c r="BV10" s="8">
        <v>0</v>
      </c>
      <c r="BW10" s="8">
        <v>0</v>
      </c>
      <c r="BX10" s="8">
        <v>0.39</v>
      </c>
      <c r="BY10" s="8">
        <v>0</v>
      </c>
      <c r="BZ10" s="8">
        <v>0.39</v>
      </c>
      <c r="CA10" s="10">
        <f t="shared" si="4"/>
        <v>0</v>
      </c>
      <c r="CB10" s="10">
        <f t="shared" si="4"/>
        <v>0</v>
      </c>
      <c r="CC10" s="10">
        <f t="shared" si="4"/>
        <v>0</v>
      </c>
      <c r="CD10" s="10">
        <f t="shared" si="4"/>
        <v>0.02</v>
      </c>
      <c r="CE10" s="10">
        <f t="shared" si="4"/>
        <v>0</v>
      </c>
      <c r="CF10" s="10">
        <f t="shared" si="4"/>
        <v>0.02</v>
      </c>
      <c r="CG10" s="10">
        <f t="shared" si="4"/>
        <v>0.02</v>
      </c>
      <c r="CH10" s="10">
        <f t="shared" si="4"/>
        <v>0</v>
      </c>
      <c r="CI10" s="10">
        <f t="shared" si="4"/>
        <v>0.02</v>
      </c>
      <c r="CJ10" s="10">
        <f t="shared" si="4"/>
        <v>8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0.02</v>
      </c>
      <c r="CY10" s="8">
        <v>0</v>
      </c>
      <c r="CZ10" s="8">
        <v>0.02</v>
      </c>
      <c r="DA10" s="8">
        <v>0.02</v>
      </c>
      <c r="DB10" s="8">
        <v>0</v>
      </c>
      <c r="DC10" s="8">
        <v>0.02</v>
      </c>
      <c r="DD10" s="8">
        <v>8</v>
      </c>
      <c r="DE10" s="11">
        <f t="shared" si="5"/>
        <v>20.07</v>
      </c>
      <c r="DF10" s="12">
        <f t="shared" si="6"/>
        <v>0</v>
      </c>
      <c r="DG10" s="12">
        <f t="shared" si="7"/>
        <v>20.07</v>
      </c>
      <c r="DH10" s="12">
        <f t="shared" si="7"/>
        <v>0.91</v>
      </c>
      <c r="DI10" s="12">
        <f t="shared" si="8"/>
        <v>0</v>
      </c>
      <c r="DJ10" s="12">
        <f t="shared" si="9"/>
        <v>0.91</v>
      </c>
      <c r="DK10" s="12">
        <f t="shared" si="10"/>
        <v>20.98</v>
      </c>
      <c r="DL10" s="12">
        <f t="shared" si="10"/>
        <v>0</v>
      </c>
      <c r="DM10" s="12">
        <f t="shared" si="10"/>
        <v>20.98</v>
      </c>
    </row>
    <row r="11" spans="1:117" s="5" customFormat="1" ht="12" x14ac:dyDescent="0.25">
      <c r="A11" s="5" t="s">
        <v>117</v>
      </c>
      <c r="B11" s="6" t="s">
        <v>118</v>
      </c>
      <c r="C11" s="6" t="s">
        <v>147</v>
      </c>
      <c r="D11" s="6" t="s">
        <v>148</v>
      </c>
      <c r="E11" s="6" t="s">
        <v>149</v>
      </c>
      <c r="F11" s="6" t="s">
        <v>122</v>
      </c>
      <c r="G11" s="7">
        <v>233.38499999999999</v>
      </c>
      <c r="H11" s="7">
        <v>29.887</v>
      </c>
      <c r="I11" s="7">
        <v>107.532</v>
      </c>
      <c r="J11" s="7">
        <v>137.41900000000001</v>
      </c>
      <c r="K11" s="8">
        <v>2.92</v>
      </c>
      <c r="L11" s="8">
        <v>0</v>
      </c>
      <c r="M11" s="8">
        <v>2.92</v>
      </c>
      <c r="N11" s="8">
        <v>12.17</v>
      </c>
      <c r="O11" s="8">
        <v>0</v>
      </c>
      <c r="P11" s="8">
        <v>12.17</v>
      </c>
      <c r="Q11" s="8">
        <v>15.09</v>
      </c>
      <c r="R11" s="8">
        <v>0</v>
      </c>
      <c r="S11" s="8">
        <v>15.09</v>
      </c>
      <c r="T11" s="7">
        <v>95.965999999999994</v>
      </c>
      <c r="U11" s="8">
        <v>7.68</v>
      </c>
      <c r="V11" s="8">
        <v>0</v>
      </c>
      <c r="W11" s="8">
        <v>7.68</v>
      </c>
      <c r="X11" s="9">
        <v>80</v>
      </c>
      <c r="Y11" s="8">
        <v>8.98</v>
      </c>
      <c r="Z11" s="9">
        <v>65</v>
      </c>
      <c r="AA11" s="8">
        <v>16.66</v>
      </c>
      <c r="AB11" s="8">
        <v>2.73</v>
      </c>
      <c r="AC11" s="8">
        <v>0</v>
      </c>
      <c r="AD11" s="8">
        <v>2.73</v>
      </c>
      <c r="AE11" s="8">
        <v>0.02</v>
      </c>
      <c r="AF11" s="8">
        <v>0</v>
      </c>
      <c r="AG11" s="8">
        <v>0.02</v>
      </c>
      <c r="AH11" s="8">
        <v>2.75</v>
      </c>
      <c r="AI11" s="8">
        <v>0</v>
      </c>
      <c r="AJ11" s="8">
        <v>2.75</v>
      </c>
      <c r="AK11" s="8">
        <v>0.74</v>
      </c>
      <c r="AL11" s="8">
        <v>0.53</v>
      </c>
      <c r="AM11" s="8">
        <v>1.27</v>
      </c>
      <c r="AN11" s="8">
        <v>2.0499999999999998</v>
      </c>
      <c r="AO11" s="8">
        <v>0.04</v>
      </c>
      <c r="AP11" s="8">
        <v>0</v>
      </c>
      <c r="AQ11" s="8">
        <v>2.09</v>
      </c>
      <c r="AR11" s="8">
        <v>0.51</v>
      </c>
      <c r="AS11" s="8">
        <v>0.31</v>
      </c>
      <c r="AT11" s="8">
        <v>0.82</v>
      </c>
      <c r="AU11" s="8">
        <v>0.89</v>
      </c>
      <c r="AV11" s="8">
        <v>0.04</v>
      </c>
      <c r="AW11" s="8">
        <v>0</v>
      </c>
      <c r="AX11" s="8">
        <v>0.93</v>
      </c>
      <c r="AY11" s="8">
        <v>0.23</v>
      </c>
      <c r="AZ11" s="8">
        <v>0.22</v>
      </c>
      <c r="BA11" s="8">
        <v>0.45</v>
      </c>
      <c r="BB11" s="8">
        <v>1.1599999999999999</v>
      </c>
      <c r="BC11" s="8">
        <v>0</v>
      </c>
      <c r="BD11" s="8">
        <v>0</v>
      </c>
      <c r="BE11" s="8">
        <v>1.1599999999999999</v>
      </c>
      <c r="BF11" s="8">
        <v>0.53</v>
      </c>
      <c r="BG11" s="8">
        <v>0.41</v>
      </c>
      <c r="BH11" s="8">
        <v>0.94</v>
      </c>
      <c r="BI11" s="8">
        <v>0.08</v>
      </c>
      <c r="BJ11" s="8"/>
      <c r="BK11" s="8">
        <f t="shared" si="0"/>
        <v>0.08</v>
      </c>
      <c r="BL11" s="8">
        <v>12.55</v>
      </c>
      <c r="BM11" s="8"/>
      <c r="BN11" s="8">
        <f t="shared" si="1"/>
        <v>12.55</v>
      </c>
      <c r="BO11" s="8">
        <v>12.63</v>
      </c>
      <c r="BP11" s="8">
        <f t="shared" si="2"/>
        <v>0</v>
      </c>
      <c r="BQ11" s="8">
        <f t="shared" si="3"/>
        <v>12.63</v>
      </c>
      <c r="BR11" s="8">
        <v>0.22</v>
      </c>
      <c r="BS11" s="8">
        <v>0</v>
      </c>
      <c r="BT11" s="8">
        <v>0.22</v>
      </c>
      <c r="BU11" s="8">
        <v>0</v>
      </c>
      <c r="BV11" s="8">
        <v>0</v>
      </c>
      <c r="BW11" s="8">
        <v>0</v>
      </c>
      <c r="BX11" s="8">
        <v>0.22</v>
      </c>
      <c r="BY11" s="8">
        <v>0</v>
      </c>
      <c r="BZ11" s="8">
        <v>0.22</v>
      </c>
      <c r="CA11" s="10">
        <f t="shared" si="4"/>
        <v>0</v>
      </c>
      <c r="CB11" s="10">
        <f t="shared" si="4"/>
        <v>0</v>
      </c>
      <c r="CC11" s="10">
        <f t="shared" si="4"/>
        <v>0</v>
      </c>
      <c r="CD11" s="10">
        <f t="shared" si="4"/>
        <v>0</v>
      </c>
      <c r="CE11" s="10">
        <f t="shared" si="4"/>
        <v>0</v>
      </c>
      <c r="CF11" s="10">
        <f t="shared" si="4"/>
        <v>0</v>
      </c>
      <c r="CG11" s="10">
        <f t="shared" si="4"/>
        <v>0</v>
      </c>
      <c r="CH11" s="10">
        <f t="shared" si="4"/>
        <v>0</v>
      </c>
      <c r="CI11" s="10">
        <f t="shared" si="4"/>
        <v>0</v>
      </c>
      <c r="CJ11" s="10">
        <f t="shared" si="4"/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11">
        <f t="shared" si="5"/>
        <v>14.9</v>
      </c>
      <c r="DF11" s="12">
        <f t="shared" si="6"/>
        <v>0</v>
      </c>
      <c r="DG11" s="12">
        <f t="shared" si="7"/>
        <v>14.9</v>
      </c>
      <c r="DH11" s="12">
        <f t="shared" si="7"/>
        <v>25.68</v>
      </c>
      <c r="DI11" s="12">
        <f t="shared" si="8"/>
        <v>0</v>
      </c>
      <c r="DJ11" s="12">
        <f t="shared" si="9"/>
        <v>25.68</v>
      </c>
      <c r="DK11" s="12">
        <f t="shared" si="10"/>
        <v>40.58</v>
      </c>
      <c r="DL11" s="12">
        <f t="shared" si="10"/>
        <v>0</v>
      </c>
      <c r="DM11" s="12">
        <f t="shared" si="10"/>
        <v>40.58</v>
      </c>
    </row>
    <row r="12" spans="1:117" s="5" customFormat="1" ht="12" x14ac:dyDescent="0.25">
      <c r="A12" s="5" t="s">
        <v>117</v>
      </c>
      <c r="B12" s="6" t="s">
        <v>118</v>
      </c>
      <c r="C12" s="6" t="s">
        <v>150</v>
      </c>
      <c r="D12" s="6" t="s">
        <v>151</v>
      </c>
      <c r="E12" s="6" t="s">
        <v>152</v>
      </c>
      <c r="F12" s="6" t="s">
        <v>122</v>
      </c>
      <c r="G12" s="7">
        <v>30.097000000000001</v>
      </c>
      <c r="H12" s="7">
        <v>5.8090000000000002</v>
      </c>
      <c r="I12" s="7">
        <v>3.1920000000000002</v>
      </c>
      <c r="J12" s="7">
        <v>9.0009999999999994</v>
      </c>
      <c r="K12" s="8">
        <v>0.83</v>
      </c>
      <c r="L12" s="8">
        <v>0</v>
      </c>
      <c r="M12" s="8">
        <v>0.83</v>
      </c>
      <c r="N12" s="8">
        <v>1.71</v>
      </c>
      <c r="O12" s="8">
        <v>0</v>
      </c>
      <c r="P12" s="8">
        <v>1.71</v>
      </c>
      <c r="Q12" s="8">
        <v>2.54</v>
      </c>
      <c r="R12" s="8">
        <v>0</v>
      </c>
      <c r="S12" s="8">
        <v>2.54</v>
      </c>
      <c r="T12" s="7">
        <v>21.096</v>
      </c>
      <c r="U12" s="8">
        <v>1.69</v>
      </c>
      <c r="V12" s="8">
        <v>0</v>
      </c>
      <c r="W12" s="8">
        <v>1.69</v>
      </c>
      <c r="X12" s="9">
        <v>80</v>
      </c>
      <c r="Y12" s="8">
        <v>0.72</v>
      </c>
      <c r="Z12" s="9">
        <v>80</v>
      </c>
      <c r="AA12" s="8">
        <v>2.41</v>
      </c>
      <c r="AB12" s="8">
        <v>0.04</v>
      </c>
      <c r="AC12" s="8">
        <v>0</v>
      </c>
      <c r="AD12" s="8">
        <v>0.04</v>
      </c>
      <c r="AE12" s="8">
        <v>0</v>
      </c>
      <c r="AF12" s="8">
        <v>0</v>
      </c>
      <c r="AG12" s="8">
        <v>0</v>
      </c>
      <c r="AH12" s="8">
        <v>0.04</v>
      </c>
      <c r="AI12" s="8">
        <v>0</v>
      </c>
      <c r="AJ12" s="8">
        <v>0.04</v>
      </c>
      <c r="AK12" s="8">
        <v>0.04</v>
      </c>
      <c r="AL12" s="8">
        <v>0.2</v>
      </c>
      <c r="AM12" s="8">
        <v>0.24</v>
      </c>
      <c r="AN12" s="8">
        <v>0.69</v>
      </c>
      <c r="AO12" s="8">
        <v>0.01</v>
      </c>
      <c r="AP12" s="8">
        <v>0</v>
      </c>
      <c r="AQ12" s="8">
        <v>0.7</v>
      </c>
      <c r="AR12" s="8">
        <v>0.01</v>
      </c>
      <c r="AS12" s="8">
        <v>0.17</v>
      </c>
      <c r="AT12" s="8">
        <v>0.18</v>
      </c>
      <c r="AU12" s="8">
        <v>0.33</v>
      </c>
      <c r="AV12" s="8">
        <v>0.01</v>
      </c>
      <c r="AW12" s="8">
        <v>0</v>
      </c>
      <c r="AX12" s="8">
        <v>0.34</v>
      </c>
      <c r="AY12" s="8">
        <v>0.03</v>
      </c>
      <c r="AZ12" s="8">
        <v>0.03</v>
      </c>
      <c r="BA12" s="8">
        <v>0.06</v>
      </c>
      <c r="BB12" s="8">
        <v>0.36</v>
      </c>
      <c r="BC12" s="8">
        <v>0</v>
      </c>
      <c r="BD12" s="8">
        <v>0</v>
      </c>
      <c r="BE12" s="8">
        <v>0.36</v>
      </c>
      <c r="BF12" s="8">
        <v>0.14000000000000001</v>
      </c>
      <c r="BG12" s="8">
        <v>0.19</v>
      </c>
      <c r="BH12" s="8">
        <v>0.33</v>
      </c>
      <c r="BI12" s="8">
        <v>0</v>
      </c>
      <c r="BJ12" s="8"/>
      <c r="BK12" s="8">
        <f t="shared" si="0"/>
        <v>0</v>
      </c>
      <c r="BL12" s="8">
        <v>1.7</v>
      </c>
      <c r="BM12" s="8"/>
      <c r="BN12" s="8">
        <f t="shared" si="1"/>
        <v>1.7</v>
      </c>
      <c r="BO12" s="8">
        <v>1.7</v>
      </c>
      <c r="BP12" s="8">
        <f t="shared" si="2"/>
        <v>0</v>
      </c>
      <c r="BQ12" s="8">
        <f t="shared" si="3"/>
        <v>1.7</v>
      </c>
      <c r="BR12" s="8">
        <v>0.01</v>
      </c>
      <c r="BS12" s="8">
        <v>0</v>
      </c>
      <c r="BT12" s="8">
        <v>0.01</v>
      </c>
      <c r="BU12" s="8">
        <v>1.19</v>
      </c>
      <c r="BV12" s="8">
        <v>0</v>
      </c>
      <c r="BW12" s="8">
        <v>1.19</v>
      </c>
      <c r="BX12" s="8">
        <v>1.2</v>
      </c>
      <c r="BY12" s="8">
        <v>0</v>
      </c>
      <c r="BZ12" s="8">
        <v>1.2</v>
      </c>
      <c r="CA12" s="10">
        <f t="shared" si="4"/>
        <v>0</v>
      </c>
      <c r="CB12" s="10">
        <f t="shared" si="4"/>
        <v>0</v>
      </c>
      <c r="CC12" s="10">
        <f t="shared" si="4"/>
        <v>0</v>
      </c>
      <c r="CD12" s="10">
        <f t="shared" si="4"/>
        <v>0</v>
      </c>
      <c r="CE12" s="10">
        <f t="shared" si="4"/>
        <v>0</v>
      </c>
      <c r="CF12" s="10">
        <f t="shared" si="4"/>
        <v>0</v>
      </c>
      <c r="CG12" s="10">
        <f t="shared" si="4"/>
        <v>0</v>
      </c>
      <c r="CH12" s="10">
        <f t="shared" si="4"/>
        <v>0</v>
      </c>
      <c r="CI12" s="10">
        <f t="shared" si="4"/>
        <v>0</v>
      </c>
      <c r="CJ12" s="10">
        <f t="shared" si="4"/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11">
        <f t="shared" si="5"/>
        <v>2.75</v>
      </c>
      <c r="DF12" s="12">
        <f t="shared" si="6"/>
        <v>0</v>
      </c>
      <c r="DG12" s="12">
        <f t="shared" si="7"/>
        <v>2.75</v>
      </c>
      <c r="DH12" s="12">
        <f t="shared" si="7"/>
        <v>4.99</v>
      </c>
      <c r="DI12" s="12">
        <f t="shared" si="8"/>
        <v>0</v>
      </c>
      <c r="DJ12" s="12">
        <f t="shared" si="9"/>
        <v>4.99</v>
      </c>
      <c r="DK12" s="12">
        <f t="shared" si="10"/>
        <v>7.74</v>
      </c>
      <c r="DL12" s="12">
        <f t="shared" si="10"/>
        <v>0</v>
      </c>
      <c r="DM12" s="12">
        <f t="shared" si="10"/>
        <v>7.74</v>
      </c>
    </row>
    <row r="13" spans="1:117" s="5" customFormat="1" ht="12" x14ac:dyDescent="0.25">
      <c r="A13" s="5" t="s">
        <v>117</v>
      </c>
      <c r="B13" s="6" t="s">
        <v>118</v>
      </c>
      <c r="C13" s="6" t="s">
        <v>153</v>
      </c>
      <c r="D13" s="6" t="s">
        <v>154</v>
      </c>
      <c r="E13" s="6" t="s">
        <v>155</v>
      </c>
      <c r="F13" s="6" t="s">
        <v>122</v>
      </c>
      <c r="G13" s="7">
        <v>244.82599999999999</v>
      </c>
      <c r="H13" s="7">
        <v>30.95</v>
      </c>
      <c r="I13" s="7">
        <v>135.21</v>
      </c>
      <c r="J13" s="7">
        <v>166.16</v>
      </c>
      <c r="K13" s="8">
        <v>5</v>
      </c>
      <c r="L13" s="8">
        <v>0</v>
      </c>
      <c r="M13" s="8">
        <v>5</v>
      </c>
      <c r="N13" s="8">
        <v>5.9</v>
      </c>
      <c r="O13" s="8">
        <v>0</v>
      </c>
      <c r="P13" s="8">
        <v>5.9</v>
      </c>
      <c r="Q13" s="8">
        <v>10.9</v>
      </c>
      <c r="R13" s="8">
        <v>0</v>
      </c>
      <c r="S13" s="8">
        <v>10.9</v>
      </c>
      <c r="T13" s="7">
        <v>78.665999999999997</v>
      </c>
      <c r="U13" s="8">
        <v>6.29</v>
      </c>
      <c r="V13" s="8">
        <v>0</v>
      </c>
      <c r="W13" s="8">
        <v>6.29</v>
      </c>
      <c r="X13" s="9">
        <v>80</v>
      </c>
      <c r="Y13" s="8">
        <v>13.21</v>
      </c>
      <c r="Z13" s="9">
        <v>80</v>
      </c>
      <c r="AA13" s="8">
        <v>19.5</v>
      </c>
      <c r="AB13" s="8">
        <v>0.59</v>
      </c>
      <c r="AC13" s="8">
        <v>0</v>
      </c>
      <c r="AD13" s="8">
        <v>0.59</v>
      </c>
      <c r="AE13" s="8">
        <v>0</v>
      </c>
      <c r="AF13" s="8">
        <v>0</v>
      </c>
      <c r="AG13" s="8">
        <v>0</v>
      </c>
      <c r="AH13" s="8">
        <v>0.59</v>
      </c>
      <c r="AI13" s="8">
        <v>0</v>
      </c>
      <c r="AJ13" s="8">
        <v>0.59</v>
      </c>
      <c r="AK13" s="8">
        <v>0.12</v>
      </c>
      <c r="AL13" s="8">
        <v>0.75</v>
      </c>
      <c r="AM13" s="8">
        <v>0.87</v>
      </c>
      <c r="AN13" s="8">
        <v>1.42</v>
      </c>
      <c r="AO13" s="8">
        <v>0.02</v>
      </c>
      <c r="AP13" s="8">
        <v>0</v>
      </c>
      <c r="AQ13" s="8">
        <v>1.44</v>
      </c>
      <c r="AR13" s="8">
        <v>0.09</v>
      </c>
      <c r="AS13" s="8">
        <v>0.48</v>
      </c>
      <c r="AT13" s="8">
        <v>0.56999999999999995</v>
      </c>
      <c r="AU13" s="8">
        <v>0.37</v>
      </c>
      <c r="AV13" s="8">
        <v>0.02</v>
      </c>
      <c r="AW13" s="8">
        <v>0</v>
      </c>
      <c r="AX13" s="8">
        <v>0.39</v>
      </c>
      <c r="AY13" s="8">
        <v>0.03</v>
      </c>
      <c r="AZ13" s="8">
        <v>0.27</v>
      </c>
      <c r="BA13" s="8">
        <v>0.3</v>
      </c>
      <c r="BB13" s="8">
        <v>1.05</v>
      </c>
      <c r="BC13" s="8">
        <v>0</v>
      </c>
      <c r="BD13" s="8">
        <v>0</v>
      </c>
      <c r="BE13" s="8">
        <v>1.05</v>
      </c>
      <c r="BF13" s="8">
        <v>0.12</v>
      </c>
      <c r="BG13" s="8">
        <v>0.13</v>
      </c>
      <c r="BH13" s="8">
        <v>0.25</v>
      </c>
      <c r="BI13" s="8">
        <v>0</v>
      </c>
      <c r="BJ13" s="8"/>
      <c r="BK13" s="8">
        <f t="shared" si="0"/>
        <v>0</v>
      </c>
      <c r="BL13" s="8">
        <v>0</v>
      </c>
      <c r="BM13" s="8"/>
      <c r="BN13" s="8">
        <f t="shared" si="1"/>
        <v>0</v>
      </c>
      <c r="BO13" s="8">
        <v>0</v>
      </c>
      <c r="BP13" s="8">
        <f t="shared" si="2"/>
        <v>0</v>
      </c>
      <c r="BQ13" s="8">
        <f t="shared" si="3"/>
        <v>0</v>
      </c>
      <c r="BR13" s="8">
        <v>0.03</v>
      </c>
      <c r="BS13" s="8">
        <v>0</v>
      </c>
      <c r="BT13" s="8">
        <v>0.03</v>
      </c>
      <c r="BU13" s="8">
        <v>0.12</v>
      </c>
      <c r="BV13" s="8">
        <v>0</v>
      </c>
      <c r="BW13" s="8">
        <v>0.12</v>
      </c>
      <c r="BX13" s="8">
        <v>0.15</v>
      </c>
      <c r="BY13" s="8">
        <v>0</v>
      </c>
      <c r="BZ13" s="8">
        <v>0.15</v>
      </c>
      <c r="CA13" s="10">
        <f t="shared" si="4"/>
        <v>0.01</v>
      </c>
      <c r="CB13" s="10">
        <f t="shared" si="4"/>
        <v>0</v>
      </c>
      <c r="CC13" s="10">
        <f t="shared" si="4"/>
        <v>0.01</v>
      </c>
      <c r="CD13" s="10">
        <f t="shared" si="4"/>
        <v>0</v>
      </c>
      <c r="CE13" s="10">
        <f t="shared" si="4"/>
        <v>0</v>
      </c>
      <c r="CF13" s="10">
        <f t="shared" si="4"/>
        <v>0</v>
      </c>
      <c r="CG13" s="10">
        <f t="shared" si="4"/>
        <v>0.01</v>
      </c>
      <c r="CH13" s="10">
        <f t="shared" si="4"/>
        <v>0</v>
      </c>
      <c r="CI13" s="10">
        <f t="shared" si="4"/>
        <v>0.01</v>
      </c>
      <c r="CJ13" s="10">
        <f t="shared" si="4"/>
        <v>69</v>
      </c>
      <c r="CK13" s="8">
        <v>0.01</v>
      </c>
      <c r="CL13" s="8">
        <v>0</v>
      </c>
      <c r="CM13" s="8">
        <v>0.01</v>
      </c>
      <c r="CN13" s="8">
        <v>0</v>
      </c>
      <c r="CO13" s="8">
        <v>0</v>
      </c>
      <c r="CP13" s="8">
        <v>0</v>
      </c>
      <c r="CQ13" s="8">
        <v>0.01</v>
      </c>
      <c r="CR13" s="8">
        <v>0</v>
      </c>
      <c r="CS13" s="8">
        <v>0.01</v>
      </c>
      <c r="CT13" s="8">
        <v>69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11">
        <f t="shared" si="5"/>
        <v>12.159999999999997</v>
      </c>
      <c r="DF13" s="12">
        <f t="shared" si="6"/>
        <v>0</v>
      </c>
      <c r="DG13" s="12">
        <f t="shared" si="7"/>
        <v>12.159999999999997</v>
      </c>
      <c r="DH13" s="12">
        <f t="shared" si="7"/>
        <v>6.9</v>
      </c>
      <c r="DI13" s="12">
        <f t="shared" si="8"/>
        <v>0</v>
      </c>
      <c r="DJ13" s="12">
        <f t="shared" si="9"/>
        <v>6.9</v>
      </c>
      <c r="DK13" s="12">
        <f t="shared" si="10"/>
        <v>19.059999999999995</v>
      </c>
      <c r="DL13" s="12">
        <f t="shared" si="10"/>
        <v>0</v>
      </c>
      <c r="DM13" s="12">
        <f t="shared" si="10"/>
        <v>19.059999999999995</v>
      </c>
    </row>
    <row r="14" spans="1:117" s="5" customFormat="1" ht="12" x14ac:dyDescent="0.25">
      <c r="A14" s="5" t="s">
        <v>117</v>
      </c>
      <c r="B14" s="6" t="s">
        <v>118</v>
      </c>
      <c r="C14" s="6" t="s">
        <v>156</v>
      </c>
      <c r="D14" s="6" t="s">
        <v>157</v>
      </c>
      <c r="E14" s="6" t="s">
        <v>158</v>
      </c>
      <c r="F14" s="6" t="s">
        <v>122</v>
      </c>
      <c r="G14" s="7">
        <v>287.08499999999998</v>
      </c>
      <c r="H14" s="7">
        <v>0.1</v>
      </c>
      <c r="I14" s="7">
        <v>247</v>
      </c>
      <c r="J14" s="7">
        <v>247.1</v>
      </c>
      <c r="K14" s="8">
        <v>0.01</v>
      </c>
      <c r="L14" s="8">
        <v>0</v>
      </c>
      <c r="M14" s="8">
        <v>0.01</v>
      </c>
      <c r="N14" s="8">
        <v>0</v>
      </c>
      <c r="O14" s="8">
        <v>0</v>
      </c>
      <c r="P14" s="8">
        <v>0</v>
      </c>
      <c r="Q14" s="8">
        <v>0.01</v>
      </c>
      <c r="R14" s="8">
        <v>0</v>
      </c>
      <c r="S14" s="8">
        <v>0.01</v>
      </c>
      <c r="T14" s="7">
        <v>39.984999999999999</v>
      </c>
      <c r="U14" s="8">
        <v>3.2</v>
      </c>
      <c r="V14" s="8">
        <v>0</v>
      </c>
      <c r="W14" s="8">
        <v>3.2</v>
      </c>
      <c r="X14" s="9">
        <v>80</v>
      </c>
      <c r="Y14" s="8">
        <v>19.21</v>
      </c>
      <c r="Z14" s="9">
        <v>78</v>
      </c>
      <c r="AA14" s="8">
        <v>22.41</v>
      </c>
      <c r="AB14" s="8">
        <v>0</v>
      </c>
      <c r="AC14" s="8">
        <v>0</v>
      </c>
      <c r="AD14" s="8">
        <v>0</v>
      </c>
      <c r="AE14" s="8">
        <v>0.01</v>
      </c>
      <c r="AF14" s="8">
        <v>0</v>
      </c>
      <c r="AG14" s="8">
        <v>0.01</v>
      </c>
      <c r="AH14" s="8">
        <v>0.01</v>
      </c>
      <c r="AI14" s="8">
        <v>0</v>
      </c>
      <c r="AJ14" s="8">
        <v>0.01</v>
      </c>
      <c r="AK14" s="8">
        <v>0.2</v>
      </c>
      <c r="AL14" s="8">
        <v>0.65</v>
      </c>
      <c r="AM14" s="8">
        <v>0.85</v>
      </c>
      <c r="AN14" s="8">
        <v>1.1100000000000001</v>
      </c>
      <c r="AO14" s="8">
        <v>0.01</v>
      </c>
      <c r="AP14" s="8">
        <v>0</v>
      </c>
      <c r="AQ14" s="8">
        <v>1.1200000000000001</v>
      </c>
      <c r="AR14" s="8">
        <v>0.14000000000000001</v>
      </c>
      <c r="AS14" s="8">
        <v>0.42</v>
      </c>
      <c r="AT14" s="8">
        <v>0.56000000000000005</v>
      </c>
      <c r="AU14" s="8">
        <v>0.18</v>
      </c>
      <c r="AV14" s="8">
        <v>0.01</v>
      </c>
      <c r="AW14" s="8">
        <v>0</v>
      </c>
      <c r="AX14" s="8">
        <v>0.19</v>
      </c>
      <c r="AY14" s="8">
        <v>0.06</v>
      </c>
      <c r="AZ14" s="8">
        <v>0.23</v>
      </c>
      <c r="BA14" s="8">
        <v>0.28999999999999998</v>
      </c>
      <c r="BB14" s="8">
        <v>0.93</v>
      </c>
      <c r="BC14" s="8">
        <v>0</v>
      </c>
      <c r="BD14" s="8">
        <v>0</v>
      </c>
      <c r="BE14" s="8">
        <v>0.93</v>
      </c>
      <c r="BF14" s="8">
        <v>0.03</v>
      </c>
      <c r="BG14" s="8">
        <v>0.04</v>
      </c>
      <c r="BH14" s="8">
        <v>7.0000000000000007E-2</v>
      </c>
      <c r="BI14" s="8">
        <v>0</v>
      </c>
      <c r="BJ14" s="8"/>
      <c r="BK14" s="8">
        <f t="shared" si="0"/>
        <v>0</v>
      </c>
      <c r="BL14" s="8">
        <v>0</v>
      </c>
      <c r="BM14" s="8"/>
      <c r="BN14" s="8">
        <f t="shared" si="1"/>
        <v>0</v>
      </c>
      <c r="BO14" s="8">
        <v>0</v>
      </c>
      <c r="BP14" s="8">
        <f t="shared" si="2"/>
        <v>0</v>
      </c>
      <c r="BQ14" s="8">
        <f t="shared" si="3"/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10">
        <f t="shared" si="4"/>
        <v>0</v>
      </c>
      <c r="CB14" s="10">
        <f t="shared" si="4"/>
        <v>0</v>
      </c>
      <c r="CC14" s="10">
        <f t="shared" si="4"/>
        <v>0</v>
      </c>
      <c r="CD14" s="10">
        <f t="shared" si="4"/>
        <v>0</v>
      </c>
      <c r="CE14" s="10">
        <f t="shared" si="4"/>
        <v>0</v>
      </c>
      <c r="CF14" s="10">
        <f t="shared" si="4"/>
        <v>0</v>
      </c>
      <c r="CG14" s="10">
        <f t="shared" si="4"/>
        <v>0</v>
      </c>
      <c r="CH14" s="10">
        <f t="shared" si="4"/>
        <v>0</v>
      </c>
      <c r="CI14" s="10">
        <f t="shared" si="4"/>
        <v>0</v>
      </c>
      <c r="CJ14" s="10">
        <f t="shared" si="4"/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11">
        <f t="shared" si="5"/>
        <v>3.44</v>
      </c>
      <c r="DF14" s="12">
        <f t="shared" si="6"/>
        <v>0</v>
      </c>
      <c r="DG14" s="12">
        <f t="shared" si="7"/>
        <v>3.44</v>
      </c>
      <c r="DH14" s="12">
        <f t="shared" si="7"/>
        <v>0.70000000000000007</v>
      </c>
      <c r="DI14" s="12">
        <f t="shared" si="8"/>
        <v>0</v>
      </c>
      <c r="DJ14" s="12">
        <f t="shared" si="9"/>
        <v>0.70000000000000007</v>
      </c>
      <c r="DK14" s="12">
        <f t="shared" si="10"/>
        <v>4.1399999999999997</v>
      </c>
      <c r="DL14" s="12">
        <f t="shared" si="10"/>
        <v>0</v>
      </c>
      <c r="DM14" s="12">
        <f t="shared" si="10"/>
        <v>4.1399999999999997</v>
      </c>
    </row>
    <row r="15" spans="1:117" s="5" customFormat="1" ht="12" x14ac:dyDescent="0.25">
      <c r="A15" s="5" t="s">
        <v>117</v>
      </c>
      <c r="B15" s="6" t="s">
        <v>118</v>
      </c>
      <c r="C15" s="6" t="s">
        <v>159</v>
      </c>
      <c r="D15" s="6" t="s">
        <v>160</v>
      </c>
      <c r="E15" s="6" t="s">
        <v>161</v>
      </c>
      <c r="F15" s="6" t="s">
        <v>122</v>
      </c>
      <c r="G15" s="7">
        <v>20.196999999999999</v>
      </c>
      <c r="H15" s="7">
        <v>11.795</v>
      </c>
      <c r="I15" s="7">
        <v>0</v>
      </c>
      <c r="J15" s="7">
        <v>11.795</v>
      </c>
      <c r="K15" s="8">
        <v>1.0900000000000001</v>
      </c>
      <c r="L15" s="8">
        <v>0</v>
      </c>
      <c r="M15" s="8">
        <v>1.0900000000000001</v>
      </c>
      <c r="N15" s="8">
        <v>0</v>
      </c>
      <c r="O15" s="8">
        <v>0</v>
      </c>
      <c r="P15" s="8">
        <v>0</v>
      </c>
      <c r="Q15" s="8">
        <v>1.0900000000000001</v>
      </c>
      <c r="R15" s="8">
        <v>0</v>
      </c>
      <c r="S15" s="8">
        <v>1.0900000000000001</v>
      </c>
      <c r="T15" s="7">
        <v>8.4019999999999992</v>
      </c>
      <c r="U15" s="8">
        <v>0.67</v>
      </c>
      <c r="V15" s="8">
        <v>0</v>
      </c>
      <c r="W15" s="8">
        <v>0.67</v>
      </c>
      <c r="X15" s="9">
        <v>80</v>
      </c>
      <c r="Y15" s="8">
        <v>0.63</v>
      </c>
      <c r="Z15" s="9">
        <v>53</v>
      </c>
      <c r="AA15" s="8">
        <v>1.3</v>
      </c>
      <c r="AB15" s="8">
        <v>0.08</v>
      </c>
      <c r="AC15" s="8">
        <v>0</v>
      </c>
      <c r="AD15" s="8">
        <v>0.08</v>
      </c>
      <c r="AE15" s="8">
        <v>0</v>
      </c>
      <c r="AF15" s="8">
        <v>0</v>
      </c>
      <c r="AG15" s="8">
        <v>0</v>
      </c>
      <c r="AH15" s="8">
        <v>0.08</v>
      </c>
      <c r="AI15" s="8">
        <v>0</v>
      </c>
      <c r="AJ15" s="8">
        <v>0.08</v>
      </c>
      <c r="AK15" s="8">
        <v>2.4900000000000002</v>
      </c>
      <c r="AL15" s="8">
        <v>0.5</v>
      </c>
      <c r="AM15" s="8">
        <v>2.99</v>
      </c>
      <c r="AN15" s="8">
        <v>7.18</v>
      </c>
      <c r="AO15" s="8">
        <v>0.28999999999999998</v>
      </c>
      <c r="AP15" s="8">
        <v>0</v>
      </c>
      <c r="AQ15" s="8">
        <v>7.47</v>
      </c>
      <c r="AR15" s="8">
        <v>2.4700000000000002</v>
      </c>
      <c r="AS15" s="8">
        <v>0.44</v>
      </c>
      <c r="AT15" s="8">
        <v>2.91</v>
      </c>
      <c r="AU15" s="8">
        <v>6.98</v>
      </c>
      <c r="AV15" s="8">
        <v>0.28999999999999998</v>
      </c>
      <c r="AW15" s="8">
        <v>0</v>
      </c>
      <c r="AX15" s="8">
        <v>7.27</v>
      </c>
      <c r="AY15" s="8">
        <v>0.02</v>
      </c>
      <c r="AZ15" s="8">
        <v>0.06</v>
      </c>
      <c r="BA15" s="8">
        <v>0.08</v>
      </c>
      <c r="BB15" s="8">
        <v>0.2</v>
      </c>
      <c r="BC15" s="8">
        <v>0</v>
      </c>
      <c r="BD15" s="8">
        <v>0</v>
      </c>
      <c r="BE15" s="8">
        <v>0.2</v>
      </c>
      <c r="BF15" s="8">
        <v>0.2</v>
      </c>
      <c r="BG15" s="8">
        <v>0.1</v>
      </c>
      <c r="BH15" s="8">
        <v>0.3</v>
      </c>
      <c r="BI15" s="8">
        <v>0.02</v>
      </c>
      <c r="BJ15" s="8"/>
      <c r="BK15" s="8">
        <f t="shared" si="0"/>
        <v>0.02</v>
      </c>
      <c r="BL15" s="8">
        <v>0</v>
      </c>
      <c r="BM15" s="8"/>
      <c r="BN15" s="8">
        <f t="shared" si="1"/>
        <v>0</v>
      </c>
      <c r="BO15" s="8">
        <v>0.02</v>
      </c>
      <c r="BP15" s="8">
        <f t="shared" si="2"/>
        <v>0</v>
      </c>
      <c r="BQ15" s="8">
        <f t="shared" si="3"/>
        <v>0.02</v>
      </c>
      <c r="BR15" s="8">
        <v>0.04</v>
      </c>
      <c r="BS15" s="8">
        <v>0</v>
      </c>
      <c r="BT15" s="8">
        <v>0.04</v>
      </c>
      <c r="BU15" s="8">
        <v>0</v>
      </c>
      <c r="BV15" s="8">
        <v>0</v>
      </c>
      <c r="BW15" s="8">
        <v>0</v>
      </c>
      <c r="BX15" s="8">
        <v>0.04</v>
      </c>
      <c r="BY15" s="8">
        <v>0</v>
      </c>
      <c r="BZ15" s="8">
        <v>0.04</v>
      </c>
      <c r="CA15" s="10">
        <f t="shared" si="4"/>
        <v>0</v>
      </c>
      <c r="CB15" s="10">
        <f t="shared" si="4"/>
        <v>0</v>
      </c>
      <c r="CC15" s="10">
        <f t="shared" si="4"/>
        <v>0</v>
      </c>
      <c r="CD15" s="10">
        <f t="shared" si="4"/>
        <v>0</v>
      </c>
      <c r="CE15" s="10">
        <f t="shared" si="4"/>
        <v>0</v>
      </c>
      <c r="CF15" s="10">
        <f t="shared" si="4"/>
        <v>0</v>
      </c>
      <c r="CG15" s="10">
        <f t="shared" si="4"/>
        <v>0</v>
      </c>
      <c r="CH15" s="10">
        <f t="shared" si="4"/>
        <v>0</v>
      </c>
      <c r="CI15" s="10">
        <f t="shared" si="4"/>
        <v>0</v>
      </c>
      <c r="CJ15" s="10">
        <f t="shared" si="4"/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11">
        <f t="shared" si="5"/>
        <v>4.59</v>
      </c>
      <c r="DF15" s="12">
        <f t="shared" si="6"/>
        <v>0</v>
      </c>
      <c r="DG15" s="12">
        <f t="shared" si="7"/>
        <v>4.59</v>
      </c>
      <c r="DH15" s="12">
        <f t="shared" si="7"/>
        <v>0.6</v>
      </c>
      <c r="DI15" s="12">
        <f t="shared" si="8"/>
        <v>0</v>
      </c>
      <c r="DJ15" s="12">
        <f t="shared" si="9"/>
        <v>0.6</v>
      </c>
      <c r="DK15" s="12">
        <f t="shared" si="10"/>
        <v>5.1899999999999995</v>
      </c>
      <c r="DL15" s="12">
        <f t="shared" si="10"/>
        <v>0</v>
      </c>
      <c r="DM15" s="12">
        <f t="shared" si="10"/>
        <v>5.1899999999999995</v>
      </c>
    </row>
    <row r="16" spans="1:117" s="5" customFormat="1" ht="12" x14ac:dyDescent="0.25">
      <c r="A16" s="5" t="s">
        <v>117</v>
      </c>
      <c r="B16" s="6" t="s">
        <v>118</v>
      </c>
      <c r="C16" s="6" t="s">
        <v>162</v>
      </c>
      <c r="D16" s="6" t="s">
        <v>163</v>
      </c>
      <c r="E16" s="6" t="s">
        <v>164</v>
      </c>
      <c r="F16" s="6" t="s">
        <v>122</v>
      </c>
      <c r="G16" s="7">
        <v>971.77700000000004</v>
      </c>
      <c r="H16" s="7">
        <v>5.0999999999999996</v>
      </c>
      <c r="I16" s="7">
        <v>946.5</v>
      </c>
      <c r="J16" s="7">
        <v>951.6</v>
      </c>
      <c r="K16" s="8">
        <v>0.34</v>
      </c>
      <c r="L16" s="8">
        <v>0</v>
      </c>
      <c r="M16" s="8">
        <v>0.34</v>
      </c>
      <c r="N16" s="8">
        <v>386.85</v>
      </c>
      <c r="O16" s="8">
        <v>0</v>
      </c>
      <c r="P16" s="8">
        <v>386.85</v>
      </c>
      <c r="Q16" s="8">
        <v>387.19</v>
      </c>
      <c r="R16" s="8">
        <v>0</v>
      </c>
      <c r="S16" s="8">
        <v>387.19</v>
      </c>
      <c r="T16" s="7">
        <v>20.177</v>
      </c>
      <c r="U16" s="8">
        <v>1.61</v>
      </c>
      <c r="V16" s="8">
        <v>0</v>
      </c>
      <c r="W16" s="8">
        <v>1.61</v>
      </c>
      <c r="X16" s="9">
        <v>80</v>
      </c>
      <c r="Y16" s="8">
        <v>197.12</v>
      </c>
      <c r="Z16" s="9">
        <v>207</v>
      </c>
      <c r="AA16" s="8">
        <v>198.73</v>
      </c>
      <c r="AB16" s="8">
        <v>0.01</v>
      </c>
      <c r="AC16" s="8">
        <v>0</v>
      </c>
      <c r="AD16" s="8">
        <v>0.01</v>
      </c>
      <c r="AE16" s="8">
        <v>0.78</v>
      </c>
      <c r="AF16" s="8">
        <v>0</v>
      </c>
      <c r="AG16" s="8">
        <v>0.78</v>
      </c>
      <c r="AH16" s="8">
        <v>0.79</v>
      </c>
      <c r="AI16" s="8">
        <v>0</v>
      </c>
      <c r="AJ16" s="8">
        <v>0.79</v>
      </c>
      <c r="AK16" s="8">
        <v>0.99</v>
      </c>
      <c r="AL16" s="8">
        <v>1.61</v>
      </c>
      <c r="AM16" s="8">
        <v>2.6</v>
      </c>
      <c r="AN16" s="8">
        <v>4.37</v>
      </c>
      <c r="AO16" s="8">
        <v>0.05</v>
      </c>
      <c r="AP16" s="8">
        <v>0</v>
      </c>
      <c r="AQ16" s="8">
        <v>4.42</v>
      </c>
      <c r="AR16" s="8">
        <v>0.64</v>
      </c>
      <c r="AS16" s="8">
        <v>1.04</v>
      </c>
      <c r="AT16" s="8">
        <v>1.68</v>
      </c>
      <c r="AU16" s="8">
        <v>1.1299999999999999</v>
      </c>
      <c r="AV16" s="8">
        <v>0.05</v>
      </c>
      <c r="AW16" s="8">
        <v>0</v>
      </c>
      <c r="AX16" s="8">
        <v>1.18</v>
      </c>
      <c r="AY16" s="8">
        <v>0.35</v>
      </c>
      <c r="AZ16" s="8">
        <v>0.56999999999999995</v>
      </c>
      <c r="BA16" s="8">
        <v>0.92</v>
      </c>
      <c r="BB16" s="8">
        <v>3.24</v>
      </c>
      <c r="BC16" s="8">
        <v>0</v>
      </c>
      <c r="BD16" s="8">
        <v>0</v>
      </c>
      <c r="BE16" s="8">
        <v>3.24</v>
      </c>
      <c r="BF16" s="8">
        <v>0.05</v>
      </c>
      <c r="BG16" s="8">
        <v>0.06</v>
      </c>
      <c r="BH16" s="8">
        <v>0.11</v>
      </c>
      <c r="BI16" s="8">
        <v>0</v>
      </c>
      <c r="BJ16" s="8"/>
      <c r="BK16" s="8">
        <f t="shared" si="0"/>
        <v>0</v>
      </c>
      <c r="BL16" s="8">
        <v>0</v>
      </c>
      <c r="BM16" s="8"/>
      <c r="BN16" s="8">
        <f t="shared" si="1"/>
        <v>0</v>
      </c>
      <c r="BO16" s="8">
        <v>0</v>
      </c>
      <c r="BP16" s="8">
        <f t="shared" si="2"/>
        <v>0</v>
      </c>
      <c r="BQ16" s="8">
        <f t="shared" si="3"/>
        <v>0</v>
      </c>
      <c r="BR16" s="8">
        <v>0.17</v>
      </c>
      <c r="BS16" s="8">
        <v>0</v>
      </c>
      <c r="BT16" s="8">
        <v>0.17</v>
      </c>
      <c r="BU16" s="8">
        <v>0</v>
      </c>
      <c r="BV16" s="8">
        <v>0</v>
      </c>
      <c r="BW16" s="8">
        <v>0</v>
      </c>
      <c r="BX16" s="8">
        <v>0.17</v>
      </c>
      <c r="BY16" s="8">
        <v>0</v>
      </c>
      <c r="BZ16" s="8">
        <v>0.17</v>
      </c>
      <c r="CA16" s="10">
        <f t="shared" si="4"/>
        <v>0.01</v>
      </c>
      <c r="CB16" s="10">
        <f t="shared" si="4"/>
        <v>0</v>
      </c>
      <c r="CC16" s="10">
        <f t="shared" si="4"/>
        <v>0.01</v>
      </c>
      <c r="CD16" s="10">
        <f t="shared" si="4"/>
        <v>345.4</v>
      </c>
      <c r="CE16" s="10">
        <f t="shared" si="4"/>
        <v>0</v>
      </c>
      <c r="CF16" s="10">
        <f t="shared" si="4"/>
        <v>345.4</v>
      </c>
      <c r="CG16" s="10">
        <f t="shared" si="4"/>
        <v>345.41</v>
      </c>
      <c r="CH16" s="10">
        <f t="shared" si="4"/>
        <v>0</v>
      </c>
      <c r="CI16" s="10">
        <f t="shared" si="4"/>
        <v>345.41</v>
      </c>
      <c r="CJ16" s="10">
        <f t="shared" si="4"/>
        <v>2907</v>
      </c>
      <c r="CK16" s="8">
        <v>0.01</v>
      </c>
      <c r="CL16" s="8">
        <v>0</v>
      </c>
      <c r="CM16" s="8">
        <v>0.01</v>
      </c>
      <c r="CN16" s="8">
        <v>345.4</v>
      </c>
      <c r="CO16" s="8">
        <v>0</v>
      </c>
      <c r="CP16" s="8">
        <v>345.4</v>
      </c>
      <c r="CQ16" s="8">
        <v>345.41</v>
      </c>
      <c r="CR16" s="8">
        <v>0</v>
      </c>
      <c r="CS16" s="8">
        <v>345.41</v>
      </c>
      <c r="CT16" s="8">
        <v>2907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11">
        <f t="shared" si="5"/>
        <v>3.1799999999999997</v>
      </c>
      <c r="DF16" s="12">
        <f t="shared" si="6"/>
        <v>0</v>
      </c>
      <c r="DG16" s="12">
        <f t="shared" si="7"/>
        <v>3.1799999999999997</v>
      </c>
      <c r="DH16" s="12">
        <f t="shared" si="7"/>
        <v>734.7</v>
      </c>
      <c r="DI16" s="12">
        <f t="shared" si="8"/>
        <v>0</v>
      </c>
      <c r="DJ16" s="12">
        <f t="shared" si="9"/>
        <v>734.7</v>
      </c>
      <c r="DK16" s="12">
        <f t="shared" si="10"/>
        <v>737.88</v>
      </c>
      <c r="DL16" s="12">
        <f t="shared" si="10"/>
        <v>0</v>
      </c>
      <c r="DM16" s="12">
        <f t="shared" si="10"/>
        <v>737.88</v>
      </c>
    </row>
    <row r="17" spans="1:117" s="5" customFormat="1" ht="12" x14ac:dyDescent="0.25">
      <c r="A17" s="5" t="s">
        <v>117</v>
      </c>
      <c r="B17" s="6" t="s">
        <v>118</v>
      </c>
      <c r="C17" s="6" t="s">
        <v>165</v>
      </c>
      <c r="D17" s="6" t="s">
        <v>166</v>
      </c>
      <c r="E17" s="6" t="s">
        <v>167</v>
      </c>
      <c r="F17" s="6" t="s">
        <v>122</v>
      </c>
      <c r="G17" s="7">
        <v>863.42</v>
      </c>
      <c r="H17" s="7">
        <v>26.035</v>
      </c>
      <c r="I17" s="7">
        <v>811.48199999999997</v>
      </c>
      <c r="J17" s="7">
        <v>837.51700000000005</v>
      </c>
      <c r="K17" s="8">
        <v>2.21</v>
      </c>
      <c r="L17" s="8">
        <v>0</v>
      </c>
      <c r="M17" s="8">
        <v>2.21</v>
      </c>
      <c r="N17" s="8">
        <v>53.84</v>
      </c>
      <c r="O17" s="8">
        <v>0</v>
      </c>
      <c r="P17" s="8">
        <v>53.84</v>
      </c>
      <c r="Q17" s="8">
        <v>56.05</v>
      </c>
      <c r="R17" s="8">
        <v>0</v>
      </c>
      <c r="S17" s="8">
        <v>56.05</v>
      </c>
      <c r="T17" s="7">
        <v>25.902999999999999</v>
      </c>
      <c r="U17" s="8">
        <v>2.0699999999999998</v>
      </c>
      <c r="V17" s="8">
        <v>0</v>
      </c>
      <c r="W17" s="8">
        <v>2.0699999999999998</v>
      </c>
      <c r="X17" s="9">
        <v>80</v>
      </c>
      <c r="Y17" s="8">
        <v>91.96</v>
      </c>
      <c r="Z17" s="9">
        <v>110</v>
      </c>
      <c r="AA17" s="8">
        <v>94.03</v>
      </c>
      <c r="AB17" s="8">
        <v>0.03</v>
      </c>
      <c r="AC17" s="8">
        <v>0</v>
      </c>
      <c r="AD17" s="8">
        <v>0.03</v>
      </c>
      <c r="AE17" s="8">
        <v>0</v>
      </c>
      <c r="AF17" s="8">
        <v>0</v>
      </c>
      <c r="AG17" s="8">
        <v>0</v>
      </c>
      <c r="AH17" s="8">
        <v>0.03</v>
      </c>
      <c r="AI17" s="8">
        <v>0</v>
      </c>
      <c r="AJ17" s="8">
        <v>0.03</v>
      </c>
      <c r="AK17" s="8">
        <v>0.94</v>
      </c>
      <c r="AL17" s="8">
        <v>1.17</v>
      </c>
      <c r="AM17" s="8">
        <v>2.11</v>
      </c>
      <c r="AN17" s="8">
        <v>3</v>
      </c>
      <c r="AO17" s="8">
        <v>0.03</v>
      </c>
      <c r="AP17" s="8">
        <v>0</v>
      </c>
      <c r="AQ17" s="8">
        <v>3.03</v>
      </c>
      <c r="AR17" s="8">
        <v>0.56000000000000005</v>
      </c>
      <c r="AS17" s="8">
        <v>0.56000000000000005</v>
      </c>
      <c r="AT17" s="8">
        <v>1.1200000000000001</v>
      </c>
      <c r="AU17" s="8">
        <v>0.64</v>
      </c>
      <c r="AV17" s="8">
        <v>0.03</v>
      </c>
      <c r="AW17" s="8">
        <v>0</v>
      </c>
      <c r="AX17" s="8">
        <v>0.67</v>
      </c>
      <c r="AY17" s="8">
        <v>0.38</v>
      </c>
      <c r="AZ17" s="8">
        <v>0.61</v>
      </c>
      <c r="BA17" s="8">
        <v>0.99</v>
      </c>
      <c r="BB17" s="8">
        <v>2.36</v>
      </c>
      <c r="BC17" s="8">
        <v>0</v>
      </c>
      <c r="BD17" s="8">
        <v>0</v>
      </c>
      <c r="BE17" s="8">
        <v>2.36</v>
      </c>
      <c r="BF17" s="8">
        <v>0.01</v>
      </c>
      <c r="BG17" s="8">
        <v>0.03</v>
      </c>
      <c r="BH17" s="8">
        <v>0.04</v>
      </c>
      <c r="BI17" s="8">
        <v>0.02</v>
      </c>
      <c r="BJ17" s="8"/>
      <c r="BK17" s="8">
        <f t="shared" si="0"/>
        <v>0.02</v>
      </c>
      <c r="BL17" s="8">
        <v>0</v>
      </c>
      <c r="BM17" s="8"/>
      <c r="BN17" s="8">
        <f t="shared" si="1"/>
        <v>0</v>
      </c>
      <c r="BO17" s="8">
        <v>0.02</v>
      </c>
      <c r="BP17" s="8">
        <f t="shared" si="2"/>
        <v>0</v>
      </c>
      <c r="BQ17" s="8">
        <f t="shared" si="3"/>
        <v>0.02</v>
      </c>
      <c r="BR17" s="8">
        <v>0.31</v>
      </c>
      <c r="BS17" s="8">
        <v>0</v>
      </c>
      <c r="BT17" s="8">
        <v>0.31</v>
      </c>
      <c r="BU17" s="8">
        <v>0.45</v>
      </c>
      <c r="BV17" s="8">
        <v>0</v>
      </c>
      <c r="BW17" s="8">
        <v>0.45</v>
      </c>
      <c r="BX17" s="8">
        <v>0.76</v>
      </c>
      <c r="BY17" s="8">
        <v>0</v>
      </c>
      <c r="BZ17" s="8">
        <v>0.76</v>
      </c>
      <c r="CA17" s="10">
        <f t="shared" si="4"/>
        <v>1.27</v>
      </c>
      <c r="CB17" s="10">
        <f t="shared" si="4"/>
        <v>0</v>
      </c>
      <c r="CC17" s="10">
        <f t="shared" si="4"/>
        <v>1.27</v>
      </c>
      <c r="CD17" s="10">
        <f t="shared" si="4"/>
        <v>0</v>
      </c>
      <c r="CE17" s="10">
        <f t="shared" si="4"/>
        <v>682.98</v>
      </c>
      <c r="CF17" s="10">
        <f t="shared" si="4"/>
        <v>682.98</v>
      </c>
      <c r="CG17" s="10">
        <f t="shared" si="4"/>
        <v>1.27</v>
      </c>
      <c r="CH17" s="10">
        <f t="shared" si="4"/>
        <v>682.98</v>
      </c>
      <c r="CI17" s="10">
        <f t="shared" si="4"/>
        <v>684.25</v>
      </c>
      <c r="CJ17" s="10">
        <f t="shared" si="4"/>
        <v>5662</v>
      </c>
      <c r="CK17" s="8">
        <v>1.27</v>
      </c>
      <c r="CL17" s="8">
        <v>0</v>
      </c>
      <c r="CM17" s="8">
        <v>1.27</v>
      </c>
      <c r="CN17" s="8">
        <v>0</v>
      </c>
      <c r="CO17" s="8">
        <v>682.98</v>
      </c>
      <c r="CP17" s="8">
        <v>682.98</v>
      </c>
      <c r="CQ17" s="8">
        <v>1.27</v>
      </c>
      <c r="CR17" s="8">
        <v>682.98</v>
      </c>
      <c r="CS17" s="8">
        <v>684.25</v>
      </c>
      <c r="CT17" s="8">
        <v>5662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11">
        <f t="shared" si="5"/>
        <v>6.8599999999999994</v>
      </c>
      <c r="DF17" s="12">
        <f t="shared" si="6"/>
        <v>0</v>
      </c>
      <c r="DG17" s="12">
        <f t="shared" si="7"/>
        <v>6.8599999999999994</v>
      </c>
      <c r="DH17" s="12">
        <f t="shared" si="7"/>
        <v>55.490000000000009</v>
      </c>
      <c r="DI17" s="12">
        <f t="shared" si="8"/>
        <v>682.98</v>
      </c>
      <c r="DJ17" s="12">
        <f t="shared" si="9"/>
        <v>738.47</v>
      </c>
      <c r="DK17" s="12">
        <f t="shared" si="10"/>
        <v>62.350000000000009</v>
      </c>
      <c r="DL17" s="12">
        <f t="shared" si="10"/>
        <v>682.98</v>
      </c>
      <c r="DM17" s="12">
        <f t="shared" si="10"/>
        <v>745.33</v>
      </c>
    </row>
    <row r="18" spans="1:117" s="5" customFormat="1" ht="12" x14ac:dyDescent="0.25">
      <c r="A18" s="5" t="s">
        <v>117</v>
      </c>
      <c r="B18" s="6" t="s">
        <v>118</v>
      </c>
      <c r="C18" s="6" t="s">
        <v>168</v>
      </c>
      <c r="D18" s="6" t="s">
        <v>169</v>
      </c>
      <c r="E18" s="6" t="s">
        <v>170</v>
      </c>
      <c r="F18" s="6" t="s">
        <v>122</v>
      </c>
      <c r="G18" s="7">
        <v>47.798000000000002</v>
      </c>
      <c r="H18" s="7">
        <v>14.987</v>
      </c>
      <c r="I18" s="7">
        <v>0</v>
      </c>
      <c r="J18" s="7">
        <v>14.987</v>
      </c>
      <c r="K18" s="8">
        <v>1.51</v>
      </c>
      <c r="L18" s="8">
        <v>0</v>
      </c>
      <c r="M18" s="8">
        <v>1.51</v>
      </c>
      <c r="N18" s="8">
        <v>0</v>
      </c>
      <c r="O18" s="8">
        <v>0</v>
      </c>
      <c r="P18" s="8">
        <v>0</v>
      </c>
      <c r="Q18" s="8">
        <v>1.51</v>
      </c>
      <c r="R18" s="8">
        <v>0</v>
      </c>
      <c r="S18" s="8">
        <v>1.51</v>
      </c>
      <c r="T18" s="7">
        <v>32.811</v>
      </c>
      <c r="U18" s="8">
        <v>2.62</v>
      </c>
      <c r="V18" s="8">
        <v>0</v>
      </c>
      <c r="W18" s="8">
        <v>2.62</v>
      </c>
      <c r="X18" s="9">
        <v>80</v>
      </c>
      <c r="Y18" s="8">
        <v>1.03</v>
      </c>
      <c r="Z18" s="9">
        <v>69</v>
      </c>
      <c r="AA18" s="8">
        <v>3.65</v>
      </c>
      <c r="AB18" s="8">
        <v>0.26</v>
      </c>
      <c r="AC18" s="8">
        <v>0</v>
      </c>
      <c r="AD18" s="8">
        <v>0.26</v>
      </c>
      <c r="AE18" s="8">
        <v>0</v>
      </c>
      <c r="AF18" s="8">
        <v>0</v>
      </c>
      <c r="AG18" s="8">
        <v>0</v>
      </c>
      <c r="AH18" s="8">
        <v>0.26</v>
      </c>
      <c r="AI18" s="8">
        <v>0</v>
      </c>
      <c r="AJ18" s="8">
        <v>0.26</v>
      </c>
      <c r="AK18" s="8">
        <v>5.51</v>
      </c>
      <c r="AL18" s="8">
        <v>3.52</v>
      </c>
      <c r="AM18" s="8">
        <v>9.0299999999999994</v>
      </c>
      <c r="AN18" s="8">
        <v>12.05</v>
      </c>
      <c r="AO18" s="8">
        <v>0.48</v>
      </c>
      <c r="AP18" s="8">
        <v>0</v>
      </c>
      <c r="AQ18" s="8">
        <v>12.53</v>
      </c>
      <c r="AR18" s="8">
        <v>5.28</v>
      </c>
      <c r="AS18" s="8">
        <v>3.5</v>
      </c>
      <c r="AT18" s="8">
        <v>8.7799999999999994</v>
      </c>
      <c r="AU18" s="8">
        <v>11.4</v>
      </c>
      <c r="AV18" s="8">
        <v>0.48</v>
      </c>
      <c r="AW18" s="8">
        <v>0</v>
      </c>
      <c r="AX18" s="8">
        <v>11.88</v>
      </c>
      <c r="AY18" s="8">
        <v>0.23</v>
      </c>
      <c r="AZ18" s="8">
        <v>0.02</v>
      </c>
      <c r="BA18" s="8">
        <v>0.25</v>
      </c>
      <c r="BB18" s="8">
        <v>0.65</v>
      </c>
      <c r="BC18" s="8">
        <v>0</v>
      </c>
      <c r="BD18" s="8">
        <v>0</v>
      </c>
      <c r="BE18" s="8">
        <v>0.65</v>
      </c>
      <c r="BF18" s="8">
        <v>0.4</v>
      </c>
      <c r="BG18" s="8">
        <v>0.13</v>
      </c>
      <c r="BH18" s="8">
        <v>0.53</v>
      </c>
      <c r="BI18" s="8">
        <v>0</v>
      </c>
      <c r="BJ18" s="8"/>
      <c r="BK18" s="8">
        <f t="shared" si="0"/>
        <v>0</v>
      </c>
      <c r="BL18" s="8">
        <v>0.08</v>
      </c>
      <c r="BM18" s="8"/>
      <c r="BN18" s="8">
        <f t="shared" si="1"/>
        <v>0.08</v>
      </c>
      <c r="BO18" s="8">
        <v>0.08</v>
      </c>
      <c r="BP18" s="8">
        <f t="shared" si="2"/>
        <v>0</v>
      </c>
      <c r="BQ18" s="8">
        <f t="shared" si="3"/>
        <v>0.08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10">
        <f t="shared" si="4"/>
        <v>0</v>
      </c>
      <c r="CB18" s="10">
        <f t="shared" si="4"/>
        <v>0</v>
      </c>
      <c r="CC18" s="10">
        <f t="shared" si="4"/>
        <v>0</v>
      </c>
      <c r="CD18" s="10">
        <f t="shared" si="4"/>
        <v>0</v>
      </c>
      <c r="CE18" s="10">
        <f t="shared" si="4"/>
        <v>0</v>
      </c>
      <c r="CF18" s="10">
        <f t="shared" si="4"/>
        <v>0</v>
      </c>
      <c r="CG18" s="10">
        <f t="shared" si="4"/>
        <v>0</v>
      </c>
      <c r="CH18" s="10">
        <f t="shared" si="4"/>
        <v>0</v>
      </c>
      <c r="CI18" s="10">
        <f t="shared" si="4"/>
        <v>0</v>
      </c>
      <c r="CJ18" s="10">
        <f t="shared" si="4"/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11">
        <f t="shared" si="5"/>
        <v>10.299999999999999</v>
      </c>
      <c r="DF18" s="12">
        <f t="shared" si="6"/>
        <v>0</v>
      </c>
      <c r="DG18" s="12">
        <f t="shared" si="7"/>
        <v>10.299999999999999</v>
      </c>
      <c r="DH18" s="12">
        <f t="shared" si="7"/>
        <v>3.73</v>
      </c>
      <c r="DI18" s="12">
        <f t="shared" si="8"/>
        <v>0</v>
      </c>
      <c r="DJ18" s="12">
        <f t="shared" si="9"/>
        <v>3.73</v>
      </c>
      <c r="DK18" s="12">
        <f t="shared" si="10"/>
        <v>14.03</v>
      </c>
      <c r="DL18" s="12">
        <f t="shared" si="10"/>
        <v>0</v>
      </c>
      <c r="DM18" s="12">
        <f t="shared" si="10"/>
        <v>14.03</v>
      </c>
    </row>
    <row r="19" spans="1:117" s="5" customFormat="1" ht="12" x14ac:dyDescent="0.25">
      <c r="A19" s="5" t="s">
        <v>117</v>
      </c>
      <c r="B19" s="6" t="s">
        <v>118</v>
      </c>
      <c r="C19" s="6" t="s">
        <v>171</v>
      </c>
      <c r="D19" s="6" t="s">
        <v>172</v>
      </c>
      <c r="E19" s="6" t="s">
        <v>173</v>
      </c>
      <c r="F19" s="6" t="s">
        <v>122</v>
      </c>
      <c r="G19" s="7">
        <v>105.151</v>
      </c>
      <c r="H19" s="7">
        <v>58.008000000000003</v>
      </c>
      <c r="I19" s="7">
        <v>0</v>
      </c>
      <c r="J19" s="7">
        <v>58.008000000000003</v>
      </c>
      <c r="K19" s="8">
        <v>3.37</v>
      </c>
      <c r="L19" s="8">
        <v>0</v>
      </c>
      <c r="M19" s="8">
        <v>3.37</v>
      </c>
      <c r="N19" s="8">
        <v>0</v>
      </c>
      <c r="O19" s="8">
        <v>0</v>
      </c>
      <c r="P19" s="8">
        <v>0</v>
      </c>
      <c r="Q19" s="8">
        <v>3.37</v>
      </c>
      <c r="R19" s="8">
        <v>0</v>
      </c>
      <c r="S19" s="8">
        <v>3.37</v>
      </c>
      <c r="T19" s="7">
        <v>47.143000000000001</v>
      </c>
      <c r="U19" s="8">
        <v>3.77</v>
      </c>
      <c r="V19" s="8">
        <v>0</v>
      </c>
      <c r="W19" s="8">
        <v>3.77</v>
      </c>
      <c r="X19" s="9">
        <v>80</v>
      </c>
      <c r="Y19" s="8">
        <v>2.58</v>
      </c>
      <c r="Z19" s="9">
        <v>44</v>
      </c>
      <c r="AA19" s="8">
        <v>6.35</v>
      </c>
      <c r="AB19" s="8">
        <v>0.01</v>
      </c>
      <c r="AC19" s="8">
        <v>0</v>
      </c>
      <c r="AD19" s="8">
        <v>0.01</v>
      </c>
      <c r="AE19" s="8">
        <v>0</v>
      </c>
      <c r="AF19" s="8">
        <v>0</v>
      </c>
      <c r="AG19" s="8">
        <v>0</v>
      </c>
      <c r="AH19" s="8">
        <v>0.01</v>
      </c>
      <c r="AI19" s="8">
        <v>0</v>
      </c>
      <c r="AJ19" s="8">
        <v>0.01</v>
      </c>
      <c r="AK19" s="8">
        <v>0.12</v>
      </c>
      <c r="AL19" s="8">
        <v>0.06</v>
      </c>
      <c r="AM19" s="8">
        <v>0.18</v>
      </c>
      <c r="AN19" s="8">
        <v>1.1399999999999999</v>
      </c>
      <c r="AO19" s="8">
        <v>0.04</v>
      </c>
      <c r="AP19" s="8">
        <v>0</v>
      </c>
      <c r="AQ19" s="8">
        <v>1.18</v>
      </c>
      <c r="AR19" s="8">
        <v>0.08</v>
      </c>
      <c r="AS19" s="8">
        <v>0.04</v>
      </c>
      <c r="AT19" s="8">
        <v>0.12</v>
      </c>
      <c r="AU19" s="8">
        <v>0.94</v>
      </c>
      <c r="AV19" s="8">
        <v>0.04</v>
      </c>
      <c r="AW19" s="8">
        <v>0</v>
      </c>
      <c r="AX19" s="8">
        <v>0.98</v>
      </c>
      <c r="AY19" s="8">
        <v>0.04</v>
      </c>
      <c r="AZ19" s="8">
        <v>0.02</v>
      </c>
      <c r="BA19" s="8">
        <v>0.06</v>
      </c>
      <c r="BB19" s="8">
        <v>0.2</v>
      </c>
      <c r="BC19" s="8">
        <v>0</v>
      </c>
      <c r="BD19" s="8">
        <v>0</v>
      </c>
      <c r="BE19" s="8">
        <v>0.2</v>
      </c>
      <c r="BF19" s="8">
        <v>0.03</v>
      </c>
      <c r="BG19" s="8">
        <v>0.06</v>
      </c>
      <c r="BH19" s="8">
        <v>0.09</v>
      </c>
      <c r="BI19" s="8">
        <v>0</v>
      </c>
      <c r="BJ19" s="8"/>
      <c r="BK19" s="8">
        <f t="shared" si="0"/>
        <v>0</v>
      </c>
      <c r="BL19" s="8">
        <v>0.37</v>
      </c>
      <c r="BM19" s="8"/>
      <c r="BN19" s="8">
        <f t="shared" si="1"/>
        <v>0.37</v>
      </c>
      <c r="BO19" s="8">
        <v>0.37</v>
      </c>
      <c r="BP19" s="8">
        <f t="shared" si="2"/>
        <v>0</v>
      </c>
      <c r="BQ19" s="8">
        <f t="shared" si="3"/>
        <v>0.37</v>
      </c>
      <c r="BR19" s="8">
        <v>0.14000000000000001</v>
      </c>
      <c r="BS19" s="8">
        <v>0</v>
      </c>
      <c r="BT19" s="8">
        <v>0.14000000000000001</v>
      </c>
      <c r="BU19" s="8">
        <v>0</v>
      </c>
      <c r="BV19" s="8">
        <v>0</v>
      </c>
      <c r="BW19" s="8">
        <v>0</v>
      </c>
      <c r="BX19" s="8">
        <v>0.14000000000000001</v>
      </c>
      <c r="BY19" s="8">
        <v>0</v>
      </c>
      <c r="BZ19" s="8">
        <v>0.14000000000000001</v>
      </c>
      <c r="CA19" s="10">
        <f t="shared" si="4"/>
        <v>0</v>
      </c>
      <c r="CB19" s="10">
        <f t="shared" si="4"/>
        <v>0</v>
      </c>
      <c r="CC19" s="10">
        <f t="shared" si="4"/>
        <v>0</v>
      </c>
      <c r="CD19" s="10">
        <f t="shared" si="4"/>
        <v>0</v>
      </c>
      <c r="CE19" s="10">
        <f t="shared" si="4"/>
        <v>0</v>
      </c>
      <c r="CF19" s="10">
        <f t="shared" si="4"/>
        <v>0</v>
      </c>
      <c r="CG19" s="10">
        <f t="shared" si="4"/>
        <v>0</v>
      </c>
      <c r="CH19" s="10">
        <f t="shared" si="4"/>
        <v>0</v>
      </c>
      <c r="CI19" s="10">
        <f t="shared" si="4"/>
        <v>0</v>
      </c>
      <c r="CJ19" s="10">
        <f t="shared" si="4"/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11">
        <f t="shared" si="5"/>
        <v>7.44</v>
      </c>
      <c r="DF19" s="12">
        <f t="shared" si="6"/>
        <v>0</v>
      </c>
      <c r="DG19" s="12">
        <f t="shared" si="7"/>
        <v>7.44</v>
      </c>
      <c r="DH19" s="12">
        <f t="shared" si="7"/>
        <v>0.49</v>
      </c>
      <c r="DI19" s="12">
        <f t="shared" si="8"/>
        <v>0</v>
      </c>
      <c r="DJ19" s="12">
        <f t="shared" si="9"/>
        <v>0.49</v>
      </c>
      <c r="DK19" s="12">
        <f t="shared" si="10"/>
        <v>7.9300000000000006</v>
      </c>
      <c r="DL19" s="12">
        <f t="shared" si="10"/>
        <v>0</v>
      </c>
      <c r="DM19" s="12">
        <f t="shared" si="10"/>
        <v>7.9300000000000006</v>
      </c>
    </row>
    <row r="20" spans="1:117" s="5" customFormat="1" ht="12" x14ac:dyDescent="0.25">
      <c r="A20" s="5" t="s">
        <v>117</v>
      </c>
      <c r="B20" s="6" t="s">
        <v>118</v>
      </c>
      <c r="C20" s="6" t="s">
        <v>174</v>
      </c>
      <c r="D20" s="6" t="s">
        <v>175</v>
      </c>
      <c r="E20" s="6" t="s">
        <v>176</v>
      </c>
      <c r="F20" s="6" t="s">
        <v>122</v>
      </c>
      <c r="G20" s="7">
        <v>26.47</v>
      </c>
      <c r="H20" s="7">
        <v>11.484999999999999</v>
      </c>
      <c r="I20" s="7">
        <v>0</v>
      </c>
      <c r="J20" s="7">
        <v>11.484999999999999</v>
      </c>
      <c r="K20" s="8">
        <v>1.32</v>
      </c>
      <c r="L20" s="8">
        <v>0</v>
      </c>
      <c r="M20" s="8">
        <v>1.32</v>
      </c>
      <c r="N20" s="8">
        <v>0</v>
      </c>
      <c r="O20" s="8">
        <v>0</v>
      </c>
      <c r="P20" s="8">
        <v>0</v>
      </c>
      <c r="Q20" s="8">
        <v>1.32</v>
      </c>
      <c r="R20" s="8">
        <v>0</v>
      </c>
      <c r="S20" s="8">
        <v>1.32</v>
      </c>
      <c r="T20" s="7">
        <v>14.984999999999999</v>
      </c>
      <c r="U20" s="8">
        <v>1.2</v>
      </c>
      <c r="V20" s="8">
        <v>0</v>
      </c>
      <c r="W20" s="8">
        <v>1.2</v>
      </c>
      <c r="X20" s="9">
        <v>80</v>
      </c>
      <c r="Y20" s="8">
        <v>0.67</v>
      </c>
      <c r="Z20" s="9">
        <v>58</v>
      </c>
      <c r="AA20" s="8">
        <v>1.87</v>
      </c>
      <c r="AB20" s="8">
        <v>0.02</v>
      </c>
      <c r="AC20" s="8">
        <v>0</v>
      </c>
      <c r="AD20" s="8">
        <v>0.02</v>
      </c>
      <c r="AE20" s="8">
        <v>0</v>
      </c>
      <c r="AF20" s="8">
        <v>0</v>
      </c>
      <c r="AG20" s="8">
        <v>0</v>
      </c>
      <c r="AH20" s="8">
        <v>0.02</v>
      </c>
      <c r="AI20" s="8">
        <v>0</v>
      </c>
      <c r="AJ20" s="8">
        <v>0.02</v>
      </c>
      <c r="AK20" s="8">
        <v>0.41</v>
      </c>
      <c r="AL20" s="8">
        <v>0.06</v>
      </c>
      <c r="AM20" s="8">
        <v>0.47</v>
      </c>
      <c r="AN20" s="8">
        <v>0.38</v>
      </c>
      <c r="AO20" s="8">
        <v>0.01</v>
      </c>
      <c r="AP20" s="8">
        <v>0</v>
      </c>
      <c r="AQ20" s="8">
        <v>0.39</v>
      </c>
      <c r="AR20" s="8">
        <v>0.41</v>
      </c>
      <c r="AS20" s="8">
        <v>0.03</v>
      </c>
      <c r="AT20" s="8">
        <v>0.44</v>
      </c>
      <c r="AU20" s="8">
        <v>0.32</v>
      </c>
      <c r="AV20" s="8">
        <v>0.01</v>
      </c>
      <c r="AW20" s="8">
        <v>0</v>
      </c>
      <c r="AX20" s="8">
        <v>0.33</v>
      </c>
      <c r="AY20" s="8">
        <v>0</v>
      </c>
      <c r="AZ20" s="8">
        <v>0.03</v>
      </c>
      <c r="BA20" s="8">
        <v>0.03</v>
      </c>
      <c r="BB20" s="8">
        <v>0.06</v>
      </c>
      <c r="BC20" s="8">
        <v>0</v>
      </c>
      <c r="BD20" s="8">
        <v>0</v>
      </c>
      <c r="BE20" s="8">
        <v>0.06</v>
      </c>
      <c r="BF20" s="8">
        <v>0.72</v>
      </c>
      <c r="BG20" s="8">
        <v>0.02</v>
      </c>
      <c r="BH20" s="8">
        <v>0.74</v>
      </c>
      <c r="BI20" s="8">
        <v>0</v>
      </c>
      <c r="BJ20" s="8"/>
      <c r="BK20" s="8">
        <f t="shared" si="0"/>
        <v>0</v>
      </c>
      <c r="BL20" s="8">
        <v>0</v>
      </c>
      <c r="BM20" s="8"/>
      <c r="BN20" s="8">
        <f t="shared" si="1"/>
        <v>0</v>
      </c>
      <c r="BO20" s="8">
        <v>0</v>
      </c>
      <c r="BP20" s="8">
        <f t="shared" si="2"/>
        <v>0</v>
      </c>
      <c r="BQ20" s="8">
        <f t="shared" si="3"/>
        <v>0</v>
      </c>
      <c r="BR20" s="8">
        <v>0.08</v>
      </c>
      <c r="BS20" s="8">
        <v>0</v>
      </c>
      <c r="BT20" s="8">
        <v>0.08</v>
      </c>
      <c r="BU20" s="8">
        <v>0</v>
      </c>
      <c r="BV20" s="8">
        <v>0</v>
      </c>
      <c r="BW20" s="8">
        <v>0</v>
      </c>
      <c r="BX20" s="8">
        <v>0.08</v>
      </c>
      <c r="BY20" s="8">
        <v>0</v>
      </c>
      <c r="BZ20" s="8">
        <v>0.08</v>
      </c>
      <c r="CA20" s="10">
        <f t="shared" si="4"/>
        <v>0</v>
      </c>
      <c r="CB20" s="10">
        <f t="shared" si="4"/>
        <v>0</v>
      </c>
      <c r="CC20" s="10">
        <f t="shared" si="4"/>
        <v>0</v>
      </c>
      <c r="CD20" s="10">
        <f t="shared" si="4"/>
        <v>0</v>
      </c>
      <c r="CE20" s="10">
        <f t="shared" si="4"/>
        <v>0</v>
      </c>
      <c r="CF20" s="10">
        <f t="shared" si="4"/>
        <v>0</v>
      </c>
      <c r="CG20" s="10">
        <f t="shared" si="4"/>
        <v>0</v>
      </c>
      <c r="CH20" s="10">
        <f t="shared" si="4"/>
        <v>0</v>
      </c>
      <c r="CI20" s="10">
        <f t="shared" si="4"/>
        <v>0</v>
      </c>
      <c r="CJ20" s="10">
        <f t="shared" si="4"/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11">
        <f t="shared" si="5"/>
        <v>3.75</v>
      </c>
      <c r="DF20" s="12">
        <f t="shared" si="6"/>
        <v>0</v>
      </c>
      <c r="DG20" s="12">
        <f t="shared" si="7"/>
        <v>3.75</v>
      </c>
      <c r="DH20" s="12">
        <f t="shared" si="7"/>
        <v>0.08</v>
      </c>
      <c r="DI20" s="12">
        <f t="shared" si="8"/>
        <v>0</v>
      </c>
      <c r="DJ20" s="12">
        <f t="shared" si="9"/>
        <v>0.08</v>
      </c>
      <c r="DK20" s="12">
        <f t="shared" si="10"/>
        <v>3.83</v>
      </c>
      <c r="DL20" s="12">
        <f t="shared" si="10"/>
        <v>0</v>
      </c>
      <c r="DM20" s="12">
        <f t="shared" si="10"/>
        <v>3.83</v>
      </c>
    </row>
    <row r="21" spans="1:117" s="5" customFormat="1" ht="12" x14ac:dyDescent="0.25">
      <c r="A21" s="5" t="s">
        <v>117</v>
      </c>
      <c r="B21" s="6" t="s">
        <v>118</v>
      </c>
      <c r="C21" s="6" t="s">
        <v>177</v>
      </c>
      <c r="D21" s="6" t="s">
        <v>178</v>
      </c>
      <c r="E21" s="6" t="s">
        <v>179</v>
      </c>
      <c r="F21" s="6" t="s">
        <v>122</v>
      </c>
      <c r="G21" s="7">
        <v>37.781999999999996</v>
      </c>
      <c r="H21" s="7">
        <v>17.709</v>
      </c>
      <c r="I21" s="7">
        <v>0</v>
      </c>
      <c r="J21" s="7">
        <v>17.709</v>
      </c>
      <c r="K21" s="8">
        <v>2.5499999999999998</v>
      </c>
      <c r="L21" s="8">
        <v>0</v>
      </c>
      <c r="M21" s="8">
        <v>2.5499999999999998</v>
      </c>
      <c r="N21" s="8">
        <v>0</v>
      </c>
      <c r="O21" s="8">
        <v>0</v>
      </c>
      <c r="P21" s="8">
        <v>0</v>
      </c>
      <c r="Q21" s="8">
        <v>2.5499999999999998</v>
      </c>
      <c r="R21" s="8">
        <v>0</v>
      </c>
      <c r="S21" s="8">
        <v>2.5499999999999998</v>
      </c>
      <c r="T21" s="7">
        <v>20.073</v>
      </c>
      <c r="U21" s="8">
        <v>1.61</v>
      </c>
      <c r="V21" s="8">
        <v>0</v>
      </c>
      <c r="W21" s="8">
        <v>1.61</v>
      </c>
      <c r="X21" s="9">
        <v>80</v>
      </c>
      <c r="Y21" s="8">
        <v>1.41</v>
      </c>
      <c r="Z21" s="9">
        <v>80</v>
      </c>
      <c r="AA21" s="8">
        <v>3.02</v>
      </c>
      <c r="AB21" s="8">
        <v>0.88</v>
      </c>
      <c r="AC21" s="8">
        <v>0</v>
      </c>
      <c r="AD21" s="8">
        <v>0.88</v>
      </c>
      <c r="AE21" s="8">
        <v>0</v>
      </c>
      <c r="AF21" s="8">
        <v>0</v>
      </c>
      <c r="AG21" s="8">
        <v>0</v>
      </c>
      <c r="AH21" s="8">
        <v>0.88</v>
      </c>
      <c r="AI21" s="8">
        <v>0</v>
      </c>
      <c r="AJ21" s="8">
        <v>0.88</v>
      </c>
      <c r="AK21" s="8">
        <v>1.35</v>
      </c>
      <c r="AL21" s="8">
        <v>0.69</v>
      </c>
      <c r="AM21" s="8">
        <v>2.04</v>
      </c>
      <c r="AN21" s="8">
        <v>3.69</v>
      </c>
      <c r="AO21" s="8">
        <v>0.13</v>
      </c>
      <c r="AP21" s="8">
        <v>0</v>
      </c>
      <c r="AQ21" s="8">
        <v>3.82</v>
      </c>
      <c r="AR21" s="8">
        <v>1.25</v>
      </c>
      <c r="AS21" s="8">
        <v>0.65</v>
      </c>
      <c r="AT21" s="8">
        <v>1.9</v>
      </c>
      <c r="AU21" s="8">
        <v>3.1</v>
      </c>
      <c r="AV21" s="8">
        <v>0.13</v>
      </c>
      <c r="AW21" s="8">
        <v>0</v>
      </c>
      <c r="AX21" s="8">
        <v>3.23</v>
      </c>
      <c r="AY21" s="8">
        <v>0.1</v>
      </c>
      <c r="AZ21" s="8">
        <v>0.04</v>
      </c>
      <c r="BA21" s="8">
        <v>0.14000000000000001</v>
      </c>
      <c r="BB21" s="8">
        <v>0.59</v>
      </c>
      <c r="BC21" s="8">
        <v>0</v>
      </c>
      <c r="BD21" s="8">
        <v>0</v>
      </c>
      <c r="BE21" s="8">
        <v>0.59</v>
      </c>
      <c r="BF21" s="8">
        <v>0.12</v>
      </c>
      <c r="BG21" s="8">
        <v>0.02</v>
      </c>
      <c r="BH21" s="8">
        <v>0.14000000000000001</v>
      </c>
      <c r="BI21" s="8">
        <v>0</v>
      </c>
      <c r="BJ21" s="8"/>
      <c r="BK21" s="8">
        <f t="shared" si="0"/>
        <v>0</v>
      </c>
      <c r="BL21" s="8">
        <v>0</v>
      </c>
      <c r="BM21" s="8"/>
      <c r="BN21" s="8">
        <f t="shared" si="1"/>
        <v>0</v>
      </c>
      <c r="BO21" s="8">
        <v>0</v>
      </c>
      <c r="BP21" s="8">
        <f t="shared" si="2"/>
        <v>0</v>
      </c>
      <c r="BQ21" s="8">
        <f t="shared" si="3"/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10">
        <f t="shared" si="4"/>
        <v>0</v>
      </c>
      <c r="CB21" s="10">
        <f t="shared" si="4"/>
        <v>0</v>
      </c>
      <c r="CC21" s="10">
        <f t="shared" si="4"/>
        <v>0</v>
      </c>
      <c r="CD21" s="10">
        <f t="shared" si="4"/>
        <v>0</v>
      </c>
      <c r="CE21" s="10">
        <f t="shared" si="4"/>
        <v>0</v>
      </c>
      <c r="CF21" s="10">
        <f t="shared" si="4"/>
        <v>0</v>
      </c>
      <c r="CG21" s="10">
        <f t="shared" si="4"/>
        <v>0</v>
      </c>
      <c r="CH21" s="10">
        <f t="shared" si="4"/>
        <v>0</v>
      </c>
      <c r="CI21" s="10">
        <f t="shared" si="4"/>
        <v>0</v>
      </c>
      <c r="CJ21" s="10">
        <f t="shared" si="4"/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11">
        <f t="shared" si="5"/>
        <v>6.5100000000000007</v>
      </c>
      <c r="DF21" s="12">
        <f t="shared" si="6"/>
        <v>0</v>
      </c>
      <c r="DG21" s="12">
        <f t="shared" si="7"/>
        <v>6.5100000000000007</v>
      </c>
      <c r="DH21" s="12">
        <f t="shared" si="7"/>
        <v>0.71</v>
      </c>
      <c r="DI21" s="12">
        <f t="shared" si="8"/>
        <v>0</v>
      </c>
      <c r="DJ21" s="12">
        <f t="shared" si="9"/>
        <v>0.71</v>
      </c>
      <c r="DK21" s="12">
        <f t="shared" si="10"/>
        <v>7.2200000000000006</v>
      </c>
      <c r="DL21" s="12">
        <f t="shared" si="10"/>
        <v>0</v>
      </c>
      <c r="DM21" s="12">
        <f t="shared" si="10"/>
        <v>7.2200000000000006</v>
      </c>
    </row>
    <row r="22" spans="1:117" s="5" customFormat="1" ht="12" x14ac:dyDescent="0.25">
      <c r="A22" s="5" t="s">
        <v>117</v>
      </c>
      <c r="B22" s="6" t="s">
        <v>118</v>
      </c>
      <c r="C22" s="6" t="s">
        <v>180</v>
      </c>
      <c r="D22" s="6" t="s">
        <v>181</v>
      </c>
      <c r="E22" s="6" t="s">
        <v>182</v>
      </c>
      <c r="F22" s="6" t="s">
        <v>122</v>
      </c>
      <c r="G22" s="7">
        <v>147.43</v>
      </c>
      <c r="H22" s="7">
        <v>9.5990000000000002</v>
      </c>
      <c r="I22" s="7">
        <v>95.56</v>
      </c>
      <c r="J22" s="7">
        <v>105.15900000000001</v>
      </c>
      <c r="K22" s="8">
        <v>1.04</v>
      </c>
      <c r="L22" s="8">
        <v>0</v>
      </c>
      <c r="M22" s="8">
        <v>1.04</v>
      </c>
      <c r="N22" s="8">
        <v>15.57</v>
      </c>
      <c r="O22" s="8">
        <v>0</v>
      </c>
      <c r="P22" s="8">
        <v>15.57</v>
      </c>
      <c r="Q22" s="8">
        <v>16.61</v>
      </c>
      <c r="R22" s="8">
        <v>0</v>
      </c>
      <c r="S22" s="8">
        <v>16.61</v>
      </c>
      <c r="T22" s="7">
        <v>42.271000000000001</v>
      </c>
      <c r="U22" s="8">
        <v>3.38</v>
      </c>
      <c r="V22" s="8">
        <v>0</v>
      </c>
      <c r="W22" s="8">
        <v>3.38</v>
      </c>
      <c r="X22" s="9">
        <v>80</v>
      </c>
      <c r="Y22" s="8">
        <v>8.2799999999999994</v>
      </c>
      <c r="Z22" s="9">
        <v>79</v>
      </c>
      <c r="AA22" s="8">
        <v>11.66</v>
      </c>
      <c r="AB22" s="8">
        <v>0.05</v>
      </c>
      <c r="AC22" s="8">
        <v>0</v>
      </c>
      <c r="AD22" s="8">
        <v>0.05</v>
      </c>
      <c r="AE22" s="8">
        <v>0.01</v>
      </c>
      <c r="AF22" s="8">
        <v>0</v>
      </c>
      <c r="AG22" s="8">
        <v>0.01</v>
      </c>
      <c r="AH22" s="8">
        <v>0.06</v>
      </c>
      <c r="AI22" s="8">
        <v>0</v>
      </c>
      <c r="AJ22" s="8">
        <v>0.06</v>
      </c>
      <c r="AK22" s="8">
        <v>0.35</v>
      </c>
      <c r="AL22" s="8">
        <v>0.32</v>
      </c>
      <c r="AM22" s="8">
        <v>0.67</v>
      </c>
      <c r="AN22" s="8">
        <v>1.1200000000000001</v>
      </c>
      <c r="AO22" s="8">
        <v>0.03</v>
      </c>
      <c r="AP22" s="8">
        <v>0</v>
      </c>
      <c r="AQ22" s="8">
        <v>1.1499999999999999</v>
      </c>
      <c r="AR22" s="8">
        <v>0.23</v>
      </c>
      <c r="AS22" s="8">
        <v>0.3</v>
      </c>
      <c r="AT22" s="8">
        <v>0.53</v>
      </c>
      <c r="AU22" s="8">
        <v>0.76</v>
      </c>
      <c r="AV22" s="8">
        <v>0.03</v>
      </c>
      <c r="AW22" s="8">
        <v>0</v>
      </c>
      <c r="AX22" s="8">
        <v>0.79</v>
      </c>
      <c r="AY22" s="8">
        <v>0.12</v>
      </c>
      <c r="AZ22" s="8">
        <v>0.02</v>
      </c>
      <c r="BA22" s="8">
        <v>0.14000000000000001</v>
      </c>
      <c r="BB22" s="8">
        <v>0.36</v>
      </c>
      <c r="BC22" s="8">
        <v>0</v>
      </c>
      <c r="BD22" s="8">
        <v>0</v>
      </c>
      <c r="BE22" s="8">
        <v>0.36</v>
      </c>
      <c r="BF22" s="8">
        <v>0.45</v>
      </c>
      <c r="BG22" s="8">
        <v>0.35</v>
      </c>
      <c r="BH22" s="8">
        <v>0.8</v>
      </c>
      <c r="BI22" s="8">
        <v>4.92</v>
      </c>
      <c r="BJ22" s="8"/>
      <c r="BK22" s="8">
        <f t="shared" si="0"/>
        <v>4.92</v>
      </c>
      <c r="BL22" s="8">
        <v>0.76</v>
      </c>
      <c r="BM22" s="8"/>
      <c r="BN22" s="8">
        <f t="shared" si="1"/>
        <v>0.76</v>
      </c>
      <c r="BO22" s="8">
        <v>5.68</v>
      </c>
      <c r="BP22" s="8">
        <f t="shared" si="2"/>
        <v>0</v>
      </c>
      <c r="BQ22" s="8">
        <f t="shared" si="3"/>
        <v>5.68</v>
      </c>
      <c r="BR22" s="8">
        <v>0.04</v>
      </c>
      <c r="BS22" s="8">
        <v>0</v>
      </c>
      <c r="BT22" s="8">
        <v>0.04</v>
      </c>
      <c r="BU22" s="8">
        <v>0</v>
      </c>
      <c r="BV22" s="8">
        <v>0</v>
      </c>
      <c r="BW22" s="8">
        <v>0</v>
      </c>
      <c r="BX22" s="8">
        <v>0.04</v>
      </c>
      <c r="BY22" s="8">
        <v>0</v>
      </c>
      <c r="BZ22" s="8">
        <v>0.04</v>
      </c>
      <c r="CA22" s="10">
        <f t="shared" si="4"/>
        <v>0</v>
      </c>
      <c r="CB22" s="10">
        <f t="shared" si="4"/>
        <v>0</v>
      </c>
      <c r="CC22" s="10">
        <f t="shared" si="4"/>
        <v>0</v>
      </c>
      <c r="CD22" s="10">
        <f t="shared" si="4"/>
        <v>31.6</v>
      </c>
      <c r="CE22" s="10">
        <f t="shared" si="4"/>
        <v>0</v>
      </c>
      <c r="CF22" s="10">
        <f t="shared" si="4"/>
        <v>31.6</v>
      </c>
      <c r="CG22" s="10">
        <f t="shared" si="4"/>
        <v>31.6</v>
      </c>
      <c r="CH22" s="10">
        <f t="shared" si="4"/>
        <v>0</v>
      </c>
      <c r="CI22" s="10">
        <f t="shared" si="4"/>
        <v>31.6</v>
      </c>
      <c r="CJ22" s="10">
        <f t="shared" si="4"/>
        <v>268</v>
      </c>
      <c r="CK22" s="8">
        <v>0</v>
      </c>
      <c r="CL22" s="8">
        <v>0</v>
      </c>
      <c r="CM22" s="8">
        <v>0</v>
      </c>
      <c r="CN22" s="8">
        <v>31.6</v>
      </c>
      <c r="CO22" s="8">
        <v>0</v>
      </c>
      <c r="CP22" s="8">
        <v>31.6</v>
      </c>
      <c r="CQ22" s="8">
        <v>31.6</v>
      </c>
      <c r="CR22" s="8">
        <v>0</v>
      </c>
      <c r="CS22" s="8">
        <v>31.6</v>
      </c>
      <c r="CT22" s="8">
        <v>268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11">
        <f t="shared" si="5"/>
        <v>10.229999999999999</v>
      </c>
      <c r="DF22" s="12">
        <f t="shared" si="6"/>
        <v>0</v>
      </c>
      <c r="DG22" s="12">
        <f t="shared" si="7"/>
        <v>10.229999999999999</v>
      </c>
      <c r="DH22" s="12">
        <f t="shared" si="7"/>
        <v>48.61</v>
      </c>
      <c r="DI22" s="12">
        <f t="shared" si="8"/>
        <v>0</v>
      </c>
      <c r="DJ22" s="12">
        <f t="shared" si="9"/>
        <v>48.61</v>
      </c>
      <c r="DK22" s="12">
        <f t="shared" si="10"/>
        <v>58.839999999999996</v>
      </c>
      <c r="DL22" s="12">
        <f t="shared" si="10"/>
        <v>0</v>
      </c>
      <c r="DM22" s="12">
        <f t="shared" si="10"/>
        <v>58.839999999999996</v>
      </c>
    </row>
    <row r="23" spans="1:117" s="5" customFormat="1" ht="12" x14ac:dyDescent="0.25">
      <c r="A23" s="5" t="s">
        <v>117</v>
      </c>
      <c r="B23" s="6" t="s">
        <v>118</v>
      </c>
      <c r="C23" s="6" t="s">
        <v>183</v>
      </c>
      <c r="D23" s="6" t="s">
        <v>184</v>
      </c>
      <c r="E23" s="6" t="s">
        <v>185</v>
      </c>
      <c r="F23" s="6" t="s">
        <v>122</v>
      </c>
      <c r="G23" s="7">
        <v>98.733000000000004</v>
      </c>
      <c r="H23" s="7">
        <v>38.454999999999998</v>
      </c>
      <c r="I23" s="7">
        <v>0</v>
      </c>
      <c r="J23" s="7">
        <v>38.454999999999998</v>
      </c>
      <c r="K23" s="8">
        <v>6.71</v>
      </c>
      <c r="L23" s="8">
        <v>0</v>
      </c>
      <c r="M23" s="8">
        <v>6.71</v>
      </c>
      <c r="N23" s="8">
        <v>0</v>
      </c>
      <c r="O23" s="8">
        <v>0</v>
      </c>
      <c r="P23" s="8">
        <v>0</v>
      </c>
      <c r="Q23" s="8">
        <v>6.71</v>
      </c>
      <c r="R23" s="8">
        <v>0</v>
      </c>
      <c r="S23" s="8">
        <v>6.71</v>
      </c>
      <c r="T23" s="7">
        <v>60.277999999999999</v>
      </c>
      <c r="U23" s="8">
        <v>4.82</v>
      </c>
      <c r="V23" s="8">
        <v>0</v>
      </c>
      <c r="W23" s="8">
        <v>4.82</v>
      </c>
      <c r="X23" s="9">
        <v>80</v>
      </c>
      <c r="Y23" s="8">
        <v>3.25</v>
      </c>
      <c r="Z23" s="9">
        <v>85</v>
      </c>
      <c r="AA23" s="8">
        <v>8.07</v>
      </c>
      <c r="AB23" s="8">
        <v>0.73</v>
      </c>
      <c r="AC23" s="8">
        <v>0</v>
      </c>
      <c r="AD23" s="8">
        <v>0.73</v>
      </c>
      <c r="AE23" s="8">
        <v>0</v>
      </c>
      <c r="AF23" s="8">
        <v>0</v>
      </c>
      <c r="AG23" s="8">
        <v>0</v>
      </c>
      <c r="AH23" s="8">
        <v>0.73</v>
      </c>
      <c r="AI23" s="8">
        <v>0</v>
      </c>
      <c r="AJ23" s="8">
        <v>0.73</v>
      </c>
      <c r="AK23" s="8">
        <v>6.01</v>
      </c>
      <c r="AL23" s="8">
        <v>0.95</v>
      </c>
      <c r="AM23" s="8">
        <v>6.96</v>
      </c>
      <c r="AN23" s="8">
        <v>6.54</v>
      </c>
      <c r="AO23" s="8">
        <v>0.26</v>
      </c>
      <c r="AP23" s="8">
        <v>0</v>
      </c>
      <c r="AQ23" s="8">
        <v>6.8</v>
      </c>
      <c r="AR23" s="8">
        <v>5.93</v>
      </c>
      <c r="AS23" s="8">
        <v>0.92</v>
      </c>
      <c r="AT23" s="8">
        <v>6.85</v>
      </c>
      <c r="AU23" s="8">
        <v>6.14</v>
      </c>
      <c r="AV23" s="8">
        <v>0.26</v>
      </c>
      <c r="AW23" s="8">
        <v>0</v>
      </c>
      <c r="AX23" s="8">
        <v>6.4</v>
      </c>
      <c r="AY23" s="8">
        <v>0.08</v>
      </c>
      <c r="AZ23" s="8">
        <v>0.03</v>
      </c>
      <c r="BA23" s="8">
        <v>0.11</v>
      </c>
      <c r="BB23" s="8">
        <v>0.4</v>
      </c>
      <c r="BC23" s="8">
        <v>0</v>
      </c>
      <c r="BD23" s="8">
        <v>0</v>
      </c>
      <c r="BE23" s="8">
        <v>0.4</v>
      </c>
      <c r="BF23" s="8">
        <v>0.66</v>
      </c>
      <c r="BG23" s="8">
        <v>0.02</v>
      </c>
      <c r="BH23" s="8">
        <v>0.68</v>
      </c>
      <c r="BI23" s="8">
        <v>0</v>
      </c>
      <c r="BJ23" s="8"/>
      <c r="BK23" s="8">
        <f t="shared" si="0"/>
        <v>0</v>
      </c>
      <c r="BL23" s="8">
        <v>0</v>
      </c>
      <c r="BM23" s="8"/>
      <c r="BN23" s="8">
        <f t="shared" si="1"/>
        <v>0</v>
      </c>
      <c r="BO23" s="8">
        <v>0</v>
      </c>
      <c r="BP23" s="8">
        <f t="shared" si="2"/>
        <v>0</v>
      </c>
      <c r="BQ23" s="8">
        <f t="shared" si="3"/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10">
        <f t="shared" si="4"/>
        <v>0</v>
      </c>
      <c r="CB23" s="10">
        <f t="shared" si="4"/>
        <v>0</v>
      </c>
      <c r="CC23" s="10">
        <f t="shared" si="4"/>
        <v>0</v>
      </c>
      <c r="CD23" s="10">
        <f t="shared" si="4"/>
        <v>0</v>
      </c>
      <c r="CE23" s="10">
        <f t="shared" si="4"/>
        <v>0</v>
      </c>
      <c r="CF23" s="10">
        <f t="shared" si="4"/>
        <v>0</v>
      </c>
      <c r="CG23" s="10">
        <f t="shared" si="4"/>
        <v>0</v>
      </c>
      <c r="CH23" s="10">
        <f t="shared" si="4"/>
        <v>0</v>
      </c>
      <c r="CI23" s="10">
        <f t="shared" si="4"/>
        <v>0</v>
      </c>
      <c r="CJ23" s="10">
        <f t="shared" si="4"/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11">
        <f t="shared" si="5"/>
        <v>18.930000000000003</v>
      </c>
      <c r="DF23" s="12">
        <f t="shared" si="6"/>
        <v>0</v>
      </c>
      <c r="DG23" s="12">
        <f t="shared" si="7"/>
        <v>18.930000000000003</v>
      </c>
      <c r="DH23" s="12">
        <f t="shared" si="7"/>
        <v>0.97</v>
      </c>
      <c r="DI23" s="12">
        <f t="shared" si="8"/>
        <v>0</v>
      </c>
      <c r="DJ23" s="12">
        <f t="shared" si="9"/>
        <v>0.97</v>
      </c>
      <c r="DK23" s="12">
        <f t="shared" si="10"/>
        <v>19.900000000000002</v>
      </c>
      <c r="DL23" s="12">
        <f t="shared" si="10"/>
        <v>0</v>
      </c>
      <c r="DM23" s="12">
        <f t="shared" si="10"/>
        <v>19.900000000000002</v>
      </c>
    </row>
    <row r="24" spans="1:117" s="5" customFormat="1" ht="12" x14ac:dyDescent="0.25">
      <c r="A24" s="5" t="s">
        <v>117</v>
      </c>
      <c r="B24" s="6" t="s">
        <v>118</v>
      </c>
      <c r="C24" s="6" t="s">
        <v>186</v>
      </c>
      <c r="D24" s="6" t="s">
        <v>187</v>
      </c>
      <c r="E24" s="6" t="s">
        <v>188</v>
      </c>
      <c r="F24" s="6" t="s">
        <v>122</v>
      </c>
      <c r="G24" s="7">
        <v>51.454000000000001</v>
      </c>
      <c r="H24" s="7">
        <v>34.332999999999998</v>
      </c>
      <c r="I24" s="7">
        <v>0</v>
      </c>
      <c r="J24" s="7">
        <v>34.332999999999998</v>
      </c>
      <c r="K24" s="8">
        <v>7.84</v>
      </c>
      <c r="L24" s="8">
        <v>0</v>
      </c>
      <c r="M24" s="8">
        <v>7.84</v>
      </c>
      <c r="N24" s="8">
        <v>0</v>
      </c>
      <c r="O24" s="8">
        <v>0</v>
      </c>
      <c r="P24" s="8">
        <v>0</v>
      </c>
      <c r="Q24" s="8">
        <v>7.84</v>
      </c>
      <c r="R24" s="8">
        <v>0</v>
      </c>
      <c r="S24" s="8">
        <v>7.84</v>
      </c>
      <c r="T24" s="7">
        <v>17.120999999999999</v>
      </c>
      <c r="U24" s="8">
        <v>1.37</v>
      </c>
      <c r="V24" s="8">
        <v>0</v>
      </c>
      <c r="W24" s="8">
        <v>1.37</v>
      </c>
      <c r="X24" s="9">
        <v>80</v>
      </c>
      <c r="Y24" s="8">
        <v>4.8600000000000003</v>
      </c>
      <c r="Z24" s="9">
        <v>142</v>
      </c>
      <c r="AA24" s="8">
        <v>6.23</v>
      </c>
      <c r="AB24" s="8">
        <v>0.05</v>
      </c>
      <c r="AC24" s="8">
        <v>0</v>
      </c>
      <c r="AD24" s="8">
        <v>0.05</v>
      </c>
      <c r="AE24" s="8">
        <v>0</v>
      </c>
      <c r="AF24" s="8">
        <v>0</v>
      </c>
      <c r="AG24" s="8">
        <v>0</v>
      </c>
      <c r="AH24" s="8">
        <v>0.05</v>
      </c>
      <c r="AI24" s="8">
        <v>0</v>
      </c>
      <c r="AJ24" s="8">
        <v>0.05</v>
      </c>
      <c r="AK24" s="8">
        <v>4.63</v>
      </c>
      <c r="AL24" s="8">
        <v>0.69</v>
      </c>
      <c r="AM24" s="8">
        <v>5.32</v>
      </c>
      <c r="AN24" s="8">
        <v>6.12</v>
      </c>
      <c r="AO24" s="8">
        <v>0.19</v>
      </c>
      <c r="AP24" s="8">
        <v>0</v>
      </c>
      <c r="AQ24" s="8">
        <v>6.31</v>
      </c>
      <c r="AR24" s="8">
        <v>2.6</v>
      </c>
      <c r="AS24" s="8">
        <v>0.46</v>
      </c>
      <c r="AT24" s="8">
        <v>3.06</v>
      </c>
      <c r="AU24" s="8">
        <v>4.62</v>
      </c>
      <c r="AV24" s="8">
        <v>0.19</v>
      </c>
      <c r="AW24" s="8">
        <v>0</v>
      </c>
      <c r="AX24" s="8">
        <v>4.8099999999999996</v>
      </c>
      <c r="AY24" s="8">
        <v>2.0299999999999998</v>
      </c>
      <c r="AZ24" s="8">
        <v>0.23</v>
      </c>
      <c r="BA24" s="8">
        <v>2.2599999999999998</v>
      </c>
      <c r="BB24" s="8">
        <v>1.5</v>
      </c>
      <c r="BC24" s="8">
        <v>0</v>
      </c>
      <c r="BD24" s="8">
        <v>0</v>
      </c>
      <c r="BE24" s="8">
        <v>1.5</v>
      </c>
      <c r="BF24" s="8">
        <v>0.7</v>
      </c>
      <c r="BG24" s="8">
        <v>0.02</v>
      </c>
      <c r="BH24" s="8">
        <v>0.72</v>
      </c>
      <c r="BI24" s="8">
        <v>0.01</v>
      </c>
      <c r="BJ24" s="8"/>
      <c r="BK24" s="8">
        <f t="shared" si="0"/>
        <v>0.01</v>
      </c>
      <c r="BL24" s="8">
        <v>0</v>
      </c>
      <c r="BM24" s="8"/>
      <c r="BN24" s="8">
        <f t="shared" si="1"/>
        <v>0</v>
      </c>
      <c r="BO24" s="8">
        <v>0.01</v>
      </c>
      <c r="BP24" s="8">
        <f t="shared" si="2"/>
        <v>0</v>
      </c>
      <c r="BQ24" s="8">
        <f t="shared" si="3"/>
        <v>0.01</v>
      </c>
      <c r="BR24" s="8">
        <v>2.9</v>
      </c>
      <c r="BS24" s="8">
        <v>0</v>
      </c>
      <c r="BT24" s="8">
        <v>2.9</v>
      </c>
      <c r="BU24" s="8">
        <v>0</v>
      </c>
      <c r="BV24" s="8">
        <v>0</v>
      </c>
      <c r="BW24" s="8">
        <v>0</v>
      </c>
      <c r="BX24" s="8">
        <v>2.9</v>
      </c>
      <c r="BY24" s="8">
        <v>0</v>
      </c>
      <c r="BZ24" s="8">
        <v>2.9</v>
      </c>
      <c r="CA24" s="10">
        <f t="shared" si="4"/>
        <v>0</v>
      </c>
      <c r="CB24" s="10">
        <f t="shared" si="4"/>
        <v>0</v>
      </c>
      <c r="CC24" s="10">
        <f t="shared" si="4"/>
        <v>0</v>
      </c>
      <c r="CD24" s="10">
        <f t="shared" si="4"/>
        <v>0</v>
      </c>
      <c r="CE24" s="10">
        <f t="shared" si="4"/>
        <v>0</v>
      </c>
      <c r="CF24" s="10">
        <f t="shared" si="4"/>
        <v>0</v>
      </c>
      <c r="CG24" s="10">
        <f t="shared" si="4"/>
        <v>0</v>
      </c>
      <c r="CH24" s="10">
        <f t="shared" si="4"/>
        <v>0</v>
      </c>
      <c r="CI24" s="10">
        <f t="shared" si="4"/>
        <v>0</v>
      </c>
      <c r="CJ24" s="10">
        <f t="shared" si="4"/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11">
        <f t="shared" si="5"/>
        <v>17.5</v>
      </c>
      <c r="DF24" s="12">
        <f t="shared" si="6"/>
        <v>0</v>
      </c>
      <c r="DG24" s="12">
        <f t="shared" si="7"/>
        <v>17.5</v>
      </c>
      <c r="DH24" s="12">
        <f t="shared" si="7"/>
        <v>0.71</v>
      </c>
      <c r="DI24" s="12">
        <f t="shared" si="8"/>
        <v>0</v>
      </c>
      <c r="DJ24" s="12">
        <f t="shared" si="9"/>
        <v>0.71</v>
      </c>
      <c r="DK24" s="12">
        <f t="shared" si="10"/>
        <v>18.21</v>
      </c>
      <c r="DL24" s="12">
        <f t="shared" si="10"/>
        <v>0</v>
      </c>
      <c r="DM24" s="12">
        <f t="shared" si="10"/>
        <v>18.21</v>
      </c>
    </row>
    <row r="25" spans="1:117" s="5" customFormat="1" ht="12" x14ac:dyDescent="0.25">
      <c r="A25" s="5" t="s">
        <v>117</v>
      </c>
      <c r="B25" s="6" t="s">
        <v>118</v>
      </c>
      <c r="C25" s="6" t="s">
        <v>189</v>
      </c>
      <c r="D25" s="6" t="s">
        <v>190</v>
      </c>
      <c r="E25" s="6" t="s">
        <v>191</v>
      </c>
      <c r="F25" s="6" t="s">
        <v>122</v>
      </c>
      <c r="G25" s="7">
        <v>620.96100000000001</v>
      </c>
      <c r="H25" s="7">
        <v>0</v>
      </c>
      <c r="I25" s="7">
        <v>620.96100000000001</v>
      </c>
      <c r="J25" s="7">
        <v>620.96100000000001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7">
        <v>0</v>
      </c>
      <c r="U25" s="8">
        <v>0</v>
      </c>
      <c r="V25" s="8">
        <v>0</v>
      </c>
      <c r="W25" s="8">
        <v>0</v>
      </c>
      <c r="X25" s="9" t="s">
        <v>192</v>
      </c>
      <c r="Y25" s="8">
        <v>43.5</v>
      </c>
      <c r="Z25" s="9">
        <v>70</v>
      </c>
      <c r="AA25" s="8">
        <v>43.5</v>
      </c>
      <c r="AB25" s="8">
        <v>0.01</v>
      </c>
      <c r="AC25" s="8">
        <v>0</v>
      </c>
      <c r="AD25" s="8">
        <v>0.01</v>
      </c>
      <c r="AE25" s="8">
        <v>0</v>
      </c>
      <c r="AF25" s="8">
        <v>0</v>
      </c>
      <c r="AG25" s="8">
        <v>0</v>
      </c>
      <c r="AH25" s="8">
        <v>0.01</v>
      </c>
      <c r="AI25" s="8">
        <v>0</v>
      </c>
      <c r="AJ25" s="8">
        <v>0.01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/>
      <c r="BK25" s="8">
        <f t="shared" si="0"/>
        <v>0</v>
      </c>
      <c r="BL25" s="8">
        <v>0</v>
      </c>
      <c r="BM25" s="8"/>
      <c r="BN25" s="8">
        <f t="shared" si="1"/>
        <v>0</v>
      </c>
      <c r="BO25" s="8">
        <v>0</v>
      </c>
      <c r="BP25" s="8">
        <f t="shared" si="2"/>
        <v>0</v>
      </c>
      <c r="BQ25" s="8">
        <f t="shared" si="3"/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10">
        <f t="shared" si="4"/>
        <v>0</v>
      </c>
      <c r="CB25" s="10">
        <f t="shared" si="4"/>
        <v>0</v>
      </c>
      <c r="CC25" s="10">
        <f t="shared" si="4"/>
        <v>0</v>
      </c>
      <c r="CD25" s="10">
        <f t="shared" si="4"/>
        <v>16.350000000000001</v>
      </c>
      <c r="CE25" s="10">
        <f t="shared" si="4"/>
        <v>8.89</v>
      </c>
      <c r="CF25" s="10">
        <f t="shared" si="4"/>
        <v>25.24</v>
      </c>
      <c r="CG25" s="10">
        <f t="shared" si="4"/>
        <v>16.350000000000001</v>
      </c>
      <c r="CH25" s="10">
        <f t="shared" si="4"/>
        <v>8.89</v>
      </c>
      <c r="CI25" s="10">
        <f t="shared" si="4"/>
        <v>25.24</v>
      </c>
      <c r="CJ25" s="10">
        <f t="shared" si="4"/>
        <v>335</v>
      </c>
      <c r="CK25" s="8">
        <v>0</v>
      </c>
      <c r="CL25" s="8">
        <v>0</v>
      </c>
      <c r="CM25" s="8">
        <v>0</v>
      </c>
      <c r="CN25" s="8">
        <v>16.350000000000001</v>
      </c>
      <c r="CO25" s="8">
        <v>8.89</v>
      </c>
      <c r="CP25" s="8">
        <v>25.24</v>
      </c>
      <c r="CQ25" s="8">
        <v>16.350000000000001</v>
      </c>
      <c r="CR25" s="8">
        <v>8.89</v>
      </c>
      <c r="CS25" s="8">
        <v>25.24</v>
      </c>
      <c r="CT25" s="8">
        <v>335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11">
        <f t="shared" si="5"/>
        <v>0.01</v>
      </c>
      <c r="DF25" s="12">
        <f t="shared" si="6"/>
        <v>0</v>
      </c>
      <c r="DG25" s="12">
        <f t="shared" si="7"/>
        <v>0.01</v>
      </c>
      <c r="DH25" s="12">
        <f t="shared" si="7"/>
        <v>16.350000000000001</v>
      </c>
      <c r="DI25" s="12">
        <f t="shared" si="8"/>
        <v>8.89</v>
      </c>
      <c r="DJ25" s="12">
        <f t="shared" si="9"/>
        <v>25.24</v>
      </c>
      <c r="DK25" s="12">
        <f t="shared" si="10"/>
        <v>16.360000000000003</v>
      </c>
      <c r="DL25" s="12">
        <f t="shared" si="10"/>
        <v>8.89</v>
      </c>
      <c r="DM25" s="12">
        <f t="shared" si="10"/>
        <v>25.25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McPherson, Wendy S.</dc:creator>
  <cp:lastModifiedBy>McPherson, Wendy S.</cp:lastModifiedBy>
  <dcterms:created xsi:type="dcterms:W3CDTF">2014-11-10T18:15:45Z</dcterms:created>
  <dcterms:modified xsi:type="dcterms:W3CDTF">2014-11-10T18:16:21Z</dcterms:modified>
</cp:coreProperties>
</file>